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gcgr-my.sharepoint.com/personal/yiru_huang_agc_com/Documents/99）🌳共有フォルダー/【EXT】インフォネット様/【ご依頼】20250728/"/>
    </mc:Choice>
  </mc:AlternateContent>
  <xr:revisionPtr revIDLastSave="21" documentId="13_ncr:1_{04AD5B00-E480-4AB1-AE11-6B2DD9792CD5}" xr6:coauthVersionLast="47" xr6:coauthVersionMax="47" xr10:uidLastSave="{66041754-9F87-4773-ACF9-11423659759F}"/>
  <bookViews>
    <workbookView xWindow="-120" yWindow="-120" windowWidth="29040" windowHeight="15720" activeTab="1" xr2:uid="{77D11F89-FA7D-44C8-935F-7784335C88A8}"/>
  </bookViews>
  <sheets>
    <sheet name="環境" sheetId="11" r:id="rId1"/>
    <sheet name="環境　ISO14001取得拠点一覧" sheetId="12" r:id="rId2"/>
    <sheet name="社会" sheetId="2" r:id="rId3"/>
    <sheet name="ガバナンス" sheetId="3" r:id="rId4"/>
    <sheet name="Environment" sheetId="13" r:id="rId5"/>
    <sheet name="Environment_ISO14001" sheetId="14" r:id="rId6"/>
    <sheet name="Social" sheetId="5" r:id="rId7"/>
    <sheet name="Governance" sheetId="6" r:id="rId8"/>
    <sheet name="Master" sheetId="8" state="hidden" r:id="rId9"/>
  </sheets>
  <definedNames>
    <definedName name="_xlnm._FilterDatabase" localSheetId="4" hidden="1">Environment!$A$1:$K$340</definedName>
    <definedName name="_xlnm._FilterDatabase" localSheetId="8" hidden="1">Master!$B$1:$K$43</definedName>
    <definedName name="_xlnm._FilterDatabase" localSheetId="6" hidden="1">Social!$A$1:$L$316</definedName>
    <definedName name="_xlnm._FilterDatabase" localSheetId="0" hidden="1">環境!$A$1:$S$1</definedName>
    <definedName name="_xlnm._FilterDatabase" localSheetId="2" hidden="1">社会!$A$1:$T$316</definedName>
    <definedName name="_xlnm.Print_Area" localSheetId="0">環境!$B$1:$K$360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7" i="13" l="1"/>
  <c r="H357" i="13" s="1"/>
  <c r="I357" i="13" s="1"/>
  <c r="J357" i="13" s="1"/>
  <c r="K357" i="13" s="1"/>
  <c r="G350" i="13"/>
  <c r="H350" i="13" s="1"/>
  <c r="I350" i="13" s="1"/>
  <c r="J350" i="13" s="1"/>
  <c r="K350" i="13" s="1"/>
  <c r="G343" i="13"/>
  <c r="H343" i="13" s="1"/>
  <c r="I343" i="13" s="1"/>
  <c r="J343" i="13" s="1"/>
  <c r="K343" i="13" s="1"/>
  <c r="G335" i="13"/>
  <c r="H335" i="13" s="1"/>
  <c r="I335" i="13" s="1"/>
  <c r="J335" i="13" s="1"/>
  <c r="K335" i="13" s="1"/>
  <c r="H327" i="13"/>
  <c r="I327" i="13" s="1"/>
  <c r="J327" i="13" s="1"/>
  <c r="K327" i="13" s="1"/>
  <c r="G327" i="13"/>
  <c r="G317" i="13"/>
  <c r="H317" i="13" s="1"/>
  <c r="I317" i="13" s="1"/>
  <c r="J317" i="13" s="1"/>
  <c r="K317" i="13" s="1"/>
  <c r="G307" i="13"/>
  <c r="H307" i="13" s="1"/>
  <c r="I307" i="13" s="1"/>
  <c r="J307" i="13" s="1"/>
  <c r="K307" i="13" s="1"/>
  <c r="H297" i="13"/>
  <c r="I297" i="13" s="1"/>
  <c r="J297" i="13" s="1"/>
  <c r="K297" i="13" s="1"/>
  <c r="G297" i="13"/>
  <c r="G287" i="13"/>
  <c r="H287" i="13" s="1"/>
  <c r="I287" i="13" s="1"/>
  <c r="J287" i="13" s="1"/>
  <c r="K287" i="13" s="1"/>
  <c r="G278" i="13"/>
  <c r="H278" i="13" s="1"/>
  <c r="I278" i="13" s="1"/>
  <c r="J278" i="13" s="1"/>
  <c r="K278" i="13" s="1"/>
  <c r="G268" i="13"/>
  <c r="H268" i="13" s="1"/>
  <c r="I268" i="13" s="1"/>
  <c r="J268" i="13" s="1"/>
  <c r="K268" i="13" s="1"/>
  <c r="G259" i="13"/>
  <c r="H259" i="13" s="1"/>
  <c r="I259" i="13" s="1"/>
  <c r="J259" i="13" s="1"/>
  <c r="K259" i="13" s="1"/>
  <c r="G255" i="13"/>
  <c r="H255" i="13" s="1"/>
  <c r="I255" i="13" s="1"/>
  <c r="J255" i="13" s="1"/>
  <c r="K255" i="13" s="1"/>
  <c r="G244" i="13"/>
  <c r="H244" i="13" s="1"/>
  <c r="I244" i="13" s="1"/>
  <c r="J244" i="13" s="1"/>
  <c r="K244" i="13" s="1"/>
  <c r="G235" i="13"/>
  <c r="H235" i="13" s="1"/>
  <c r="I235" i="13" s="1"/>
  <c r="J235" i="13" s="1"/>
  <c r="K235" i="13" s="1"/>
  <c r="G223" i="13"/>
  <c r="H223" i="13" s="1"/>
  <c r="I223" i="13" s="1"/>
  <c r="J223" i="13" s="1"/>
  <c r="K223" i="13" s="1"/>
  <c r="H217" i="13"/>
  <c r="I217" i="13" s="1"/>
  <c r="J217" i="13" s="1"/>
  <c r="K217" i="13" s="1"/>
  <c r="G217" i="13"/>
  <c r="G211" i="13"/>
  <c r="H211" i="13" s="1"/>
  <c r="I211" i="13" s="1"/>
  <c r="J211" i="13" s="1"/>
  <c r="K211" i="13" s="1"/>
  <c r="G202" i="13"/>
  <c r="H202" i="13" s="1"/>
  <c r="I202" i="13" s="1"/>
  <c r="J202" i="13" s="1"/>
  <c r="K202" i="13" s="1"/>
  <c r="H195" i="13"/>
  <c r="I195" i="13" s="1"/>
  <c r="J195" i="13" s="1"/>
  <c r="K195" i="13" s="1"/>
  <c r="G195" i="13"/>
  <c r="G179" i="13"/>
  <c r="H179" i="13" s="1"/>
  <c r="I179" i="13" s="1"/>
  <c r="J179" i="13" s="1"/>
  <c r="K179" i="13" s="1"/>
  <c r="G166" i="13"/>
  <c r="H166" i="13" s="1"/>
  <c r="I166" i="13" s="1"/>
  <c r="J166" i="13" s="1"/>
  <c r="K166" i="13" s="1"/>
  <c r="G158" i="13"/>
  <c r="H158" i="13" s="1"/>
  <c r="I158" i="13" s="1"/>
  <c r="J158" i="13" s="1"/>
  <c r="K158" i="13" s="1"/>
  <c r="G153" i="13"/>
  <c r="H153" i="13" s="1"/>
  <c r="I153" i="13" s="1"/>
  <c r="J153" i="13" s="1"/>
  <c r="K153" i="13" s="1"/>
  <c r="G144" i="13"/>
  <c r="H144" i="13" s="1"/>
  <c r="I144" i="13" s="1"/>
  <c r="J144" i="13" s="1"/>
  <c r="K144" i="13" s="1"/>
  <c r="G140" i="13"/>
  <c r="H140" i="13" s="1"/>
  <c r="I140" i="13" s="1"/>
  <c r="J140" i="13" s="1"/>
  <c r="K140" i="13" s="1"/>
  <c r="G132" i="13"/>
  <c r="H132" i="13" s="1"/>
  <c r="I132" i="13" s="1"/>
  <c r="J132" i="13" s="1"/>
  <c r="K132" i="13" s="1"/>
  <c r="G112" i="13"/>
  <c r="H112" i="13" s="1"/>
  <c r="I112" i="13" s="1"/>
  <c r="J112" i="13" s="1"/>
  <c r="K112" i="13" s="1"/>
  <c r="H108" i="13"/>
  <c r="I108" i="13" s="1"/>
  <c r="J108" i="13" s="1"/>
  <c r="K108" i="13" s="1"/>
  <c r="G108" i="13"/>
  <c r="G99" i="13"/>
  <c r="H99" i="13" s="1"/>
  <c r="I99" i="13" s="1"/>
  <c r="J99" i="13" s="1"/>
  <c r="K99" i="13" s="1"/>
  <c r="G94" i="13"/>
  <c r="H94" i="13" s="1"/>
  <c r="I94" i="13" s="1"/>
  <c r="J94" i="13" s="1"/>
  <c r="K94" i="13" s="1"/>
  <c r="H81" i="13"/>
  <c r="I81" i="13" s="1"/>
  <c r="J81" i="13" s="1"/>
  <c r="K81" i="13" s="1"/>
  <c r="G81" i="13"/>
  <c r="G66" i="13"/>
  <c r="H66" i="13" s="1"/>
  <c r="I66" i="13" s="1"/>
  <c r="J66" i="13" s="1"/>
  <c r="K66" i="13" s="1"/>
  <c r="G58" i="13"/>
  <c r="H58" i="13" s="1"/>
  <c r="I58" i="13" s="1"/>
  <c r="J58" i="13" s="1"/>
  <c r="K58" i="13" s="1"/>
  <c r="G52" i="13"/>
  <c r="H52" i="13" s="1"/>
  <c r="I52" i="13" s="1"/>
  <c r="J52" i="13" s="1"/>
  <c r="K52" i="13" s="1"/>
  <c r="G42" i="13"/>
  <c r="H42" i="13" s="1"/>
  <c r="I42" i="13" s="1"/>
  <c r="J42" i="13" s="1"/>
  <c r="K42" i="13" s="1"/>
  <c r="G36" i="13"/>
  <c r="H36" i="13" s="1"/>
  <c r="I36" i="13" s="1"/>
  <c r="J36" i="13" s="1"/>
  <c r="K36" i="13" s="1"/>
  <c r="G27" i="13"/>
  <c r="H27" i="13" s="1"/>
  <c r="I27" i="13" s="1"/>
  <c r="J27" i="13" s="1"/>
  <c r="K27" i="13" s="1"/>
  <c r="G20" i="13"/>
  <c r="H20" i="13" s="1"/>
  <c r="I20" i="13" s="1"/>
  <c r="J20" i="13" s="1"/>
  <c r="K20" i="13" s="1"/>
  <c r="G10" i="13"/>
  <c r="H10" i="13" s="1"/>
  <c r="I10" i="13" s="1"/>
  <c r="J10" i="13" s="1"/>
  <c r="K10" i="13" s="1"/>
  <c r="H5" i="13"/>
  <c r="I5" i="13" s="1"/>
  <c r="J5" i="13" s="1"/>
  <c r="K5" i="13" s="1"/>
  <c r="G5" i="13"/>
  <c r="K23" i="6"/>
  <c r="J23" i="6"/>
  <c r="G10" i="6"/>
  <c r="H10" i="6" s="1"/>
  <c r="I10" i="6" s="1"/>
  <c r="J10" i="6" s="1"/>
  <c r="K10" i="6" s="1"/>
  <c r="L10" i="6" s="1"/>
  <c r="G5" i="6"/>
  <c r="H5" i="6" s="1"/>
  <c r="I5" i="6" s="1"/>
  <c r="J5" i="6" s="1"/>
  <c r="K5" i="6" s="1"/>
  <c r="L5" i="6" s="1"/>
  <c r="G357" i="11" l="1"/>
  <c r="H357" i="11" s="1"/>
  <c r="I357" i="11" s="1"/>
  <c r="J357" i="11" s="1"/>
  <c r="K357" i="11" s="1"/>
  <c r="G350" i="11"/>
  <c r="H350" i="11" s="1"/>
  <c r="I350" i="11" s="1"/>
  <c r="J350" i="11" s="1"/>
  <c r="K350" i="11" s="1"/>
  <c r="G343" i="11"/>
  <c r="H343" i="11" s="1"/>
  <c r="I343" i="11" s="1"/>
  <c r="J343" i="11" s="1"/>
  <c r="K343" i="11" s="1"/>
  <c r="G335" i="11"/>
  <c r="H335" i="11" s="1"/>
  <c r="I335" i="11" s="1"/>
  <c r="J335" i="11" s="1"/>
  <c r="K335" i="11" s="1"/>
  <c r="G327" i="11"/>
  <c r="H327" i="11" s="1"/>
  <c r="I327" i="11" s="1"/>
  <c r="J327" i="11" s="1"/>
  <c r="K327" i="11" s="1"/>
  <c r="G317" i="11"/>
  <c r="H317" i="11" s="1"/>
  <c r="I317" i="11" s="1"/>
  <c r="J317" i="11" s="1"/>
  <c r="K317" i="11" s="1"/>
  <c r="G307" i="11"/>
  <c r="H307" i="11" s="1"/>
  <c r="I307" i="11" s="1"/>
  <c r="J307" i="11" s="1"/>
  <c r="K307" i="11" s="1"/>
  <c r="G297" i="11"/>
  <c r="H297" i="11" s="1"/>
  <c r="I297" i="11" s="1"/>
  <c r="J297" i="11" s="1"/>
  <c r="K297" i="11" s="1"/>
  <c r="G287" i="11"/>
  <c r="H287" i="11" s="1"/>
  <c r="I287" i="11" s="1"/>
  <c r="J287" i="11" s="1"/>
  <c r="K287" i="11" s="1"/>
  <c r="G278" i="11"/>
  <c r="H278" i="11" s="1"/>
  <c r="I278" i="11" s="1"/>
  <c r="J278" i="11" s="1"/>
  <c r="K278" i="11" s="1"/>
  <c r="G268" i="11"/>
  <c r="H268" i="11" s="1"/>
  <c r="I268" i="11" s="1"/>
  <c r="J268" i="11" s="1"/>
  <c r="K268" i="11" s="1"/>
  <c r="G259" i="11"/>
  <c r="H259" i="11" s="1"/>
  <c r="I259" i="11" s="1"/>
  <c r="J259" i="11" s="1"/>
  <c r="K259" i="11" s="1"/>
  <c r="G255" i="11"/>
  <c r="H255" i="11" s="1"/>
  <c r="I255" i="11" s="1"/>
  <c r="J255" i="11" s="1"/>
  <c r="K255" i="11" s="1"/>
  <c r="G244" i="11"/>
  <c r="H244" i="11" s="1"/>
  <c r="I244" i="11" s="1"/>
  <c r="J244" i="11" s="1"/>
  <c r="K244" i="11" s="1"/>
  <c r="G235" i="11"/>
  <c r="H235" i="11" s="1"/>
  <c r="I235" i="11" s="1"/>
  <c r="J235" i="11" s="1"/>
  <c r="K235" i="11" s="1"/>
  <c r="G223" i="11"/>
  <c r="H223" i="11" s="1"/>
  <c r="I223" i="11" s="1"/>
  <c r="J223" i="11" s="1"/>
  <c r="K223" i="11" s="1"/>
  <c r="G217" i="11"/>
  <c r="H217" i="11" s="1"/>
  <c r="I217" i="11" s="1"/>
  <c r="J217" i="11" s="1"/>
  <c r="K217" i="11" s="1"/>
  <c r="G211" i="11"/>
  <c r="H211" i="11" s="1"/>
  <c r="I211" i="11" s="1"/>
  <c r="J211" i="11" s="1"/>
  <c r="K211" i="11" s="1"/>
  <c r="G202" i="11"/>
  <c r="H202" i="11" s="1"/>
  <c r="I202" i="11" s="1"/>
  <c r="J202" i="11" s="1"/>
  <c r="K202" i="11" s="1"/>
  <c r="G195" i="11"/>
  <c r="H195" i="11" s="1"/>
  <c r="I195" i="11" s="1"/>
  <c r="J195" i="11" s="1"/>
  <c r="K195" i="11" s="1"/>
  <c r="G179" i="11"/>
  <c r="H179" i="11" s="1"/>
  <c r="I179" i="11" s="1"/>
  <c r="J179" i="11" s="1"/>
  <c r="K179" i="11" s="1"/>
  <c r="G166" i="11"/>
  <c r="H166" i="11" s="1"/>
  <c r="I166" i="11" s="1"/>
  <c r="J166" i="11" s="1"/>
  <c r="K166" i="11" s="1"/>
  <c r="G158" i="11"/>
  <c r="H158" i="11" s="1"/>
  <c r="I158" i="11" s="1"/>
  <c r="J158" i="11" s="1"/>
  <c r="K158" i="11" s="1"/>
  <c r="G153" i="11"/>
  <c r="H153" i="11" s="1"/>
  <c r="I153" i="11" s="1"/>
  <c r="J153" i="11" s="1"/>
  <c r="K153" i="11" s="1"/>
  <c r="G144" i="11"/>
  <c r="H144" i="11" s="1"/>
  <c r="I144" i="11" s="1"/>
  <c r="J144" i="11" s="1"/>
  <c r="K144" i="11" s="1"/>
  <c r="G140" i="11"/>
  <c r="H140" i="11" s="1"/>
  <c r="I140" i="11" s="1"/>
  <c r="J140" i="11" s="1"/>
  <c r="K140" i="11" s="1"/>
  <c r="G132" i="11"/>
  <c r="H132" i="11" s="1"/>
  <c r="I132" i="11" s="1"/>
  <c r="J132" i="11" s="1"/>
  <c r="K132" i="11" s="1"/>
  <c r="G112" i="11"/>
  <c r="H112" i="11" s="1"/>
  <c r="I112" i="11" s="1"/>
  <c r="J112" i="11" s="1"/>
  <c r="K112" i="11" s="1"/>
  <c r="G108" i="11"/>
  <c r="H108" i="11" s="1"/>
  <c r="I108" i="11" s="1"/>
  <c r="J108" i="11" s="1"/>
  <c r="K108" i="11" s="1"/>
  <c r="G99" i="11"/>
  <c r="H99" i="11" s="1"/>
  <c r="I99" i="11" s="1"/>
  <c r="J99" i="11" s="1"/>
  <c r="K99" i="11" s="1"/>
  <c r="G94" i="11"/>
  <c r="H94" i="11" s="1"/>
  <c r="I94" i="11" s="1"/>
  <c r="J94" i="11" s="1"/>
  <c r="K94" i="11" s="1"/>
  <c r="G81" i="11"/>
  <c r="H81" i="11" s="1"/>
  <c r="I81" i="11" s="1"/>
  <c r="J81" i="11" s="1"/>
  <c r="K81" i="11" s="1"/>
  <c r="G66" i="11"/>
  <c r="H66" i="11" s="1"/>
  <c r="I66" i="11" s="1"/>
  <c r="J66" i="11" s="1"/>
  <c r="K66" i="11" s="1"/>
  <c r="G58" i="11"/>
  <c r="H58" i="11" s="1"/>
  <c r="I58" i="11" s="1"/>
  <c r="J58" i="11" s="1"/>
  <c r="K58" i="11" s="1"/>
  <c r="G52" i="11"/>
  <c r="H52" i="11" s="1"/>
  <c r="I52" i="11" s="1"/>
  <c r="J52" i="11" s="1"/>
  <c r="K52" i="11" s="1"/>
  <c r="G42" i="11"/>
  <c r="H42" i="11" s="1"/>
  <c r="I42" i="11" s="1"/>
  <c r="J42" i="11" s="1"/>
  <c r="K42" i="11" s="1"/>
  <c r="G36" i="11"/>
  <c r="H36" i="11" s="1"/>
  <c r="I36" i="11" s="1"/>
  <c r="J36" i="11" s="1"/>
  <c r="K36" i="11" s="1"/>
  <c r="G27" i="11"/>
  <c r="H27" i="11" s="1"/>
  <c r="I27" i="11" s="1"/>
  <c r="J27" i="11" s="1"/>
  <c r="K27" i="11" s="1"/>
  <c r="G20" i="11"/>
  <c r="H20" i="11" s="1"/>
  <c r="I20" i="11" s="1"/>
  <c r="J20" i="11" s="1"/>
  <c r="K20" i="11" s="1"/>
  <c r="G10" i="11"/>
  <c r="H10" i="11" s="1"/>
  <c r="I10" i="11" s="1"/>
  <c r="J10" i="11" s="1"/>
  <c r="K10" i="11" s="1"/>
  <c r="G5" i="11"/>
  <c r="H5" i="11" s="1"/>
  <c r="I5" i="11" s="1"/>
  <c r="J5" i="11" s="1"/>
  <c r="K5" i="11" s="1"/>
  <c r="G310" i="5" l="1"/>
  <c r="H310" i="5" s="1"/>
  <c r="I310" i="5" s="1"/>
  <c r="J310" i="5" s="1"/>
  <c r="K310" i="5" s="1"/>
  <c r="L310" i="5" s="1"/>
  <c r="G306" i="5"/>
  <c r="H306" i="5" s="1"/>
  <c r="I306" i="5" s="1"/>
  <c r="J306" i="5" s="1"/>
  <c r="K306" i="5" s="1"/>
  <c r="L306" i="5" s="1"/>
  <c r="K301" i="5"/>
  <c r="J301" i="5"/>
  <c r="I301" i="5"/>
  <c r="H301" i="5"/>
  <c r="G301" i="5"/>
  <c r="F301" i="5"/>
  <c r="G296" i="5"/>
  <c r="H296" i="5" s="1"/>
  <c r="I296" i="5" s="1"/>
  <c r="J296" i="5" s="1"/>
  <c r="K296" i="5" s="1"/>
  <c r="L296" i="5" s="1"/>
  <c r="G292" i="5"/>
  <c r="H292" i="5" s="1"/>
  <c r="I292" i="5" s="1"/>
  <c r="J292" i="5" s="1"/>
  <c r="K292" i="5" s="1"/>
  <c r="L292" i="5" s="1"/>
  <c r="G285" i="5"/>
  <c r="H285" i="5" s="1"/>
  <c r="I285" i="5" s="1"/>
  <c r="J285" i="5" s="1"/>
  <c r="K285" i="5" s="1"/>
  <c r="L285" i="5" s="1"/>
  <c r="G281" i="5"/>
  <c r="H281" i="5" s="1"/>
  <c r="I281" i="5" s="1"/>
  <c r="J281" i="5" s="1"/>
  <c r="K281" i="5" s="1"/>
  <c r="L281" i="5" s="1"/>
  <c r="K278" i="5"/>
  <c r="J278" i="5"/>
  <c r="I278" i="5"/>
  <c r="H278" i="5"/>
  <c r="G278" i="5"/>
  <c r="F278" i="5"/>
  <c r="G273" i="5"/>
  <c r="H273" i="5" s="1"/>
  <c r="I273" i="5" s="1"/>
  <c r="J273" i="5" s="1"/>
  <c r="K273" i="5" s="1"/>
  <c r="L273" i="5" s="1"/>
  <c r="G268" i="5"/>
  <c r="H268" i="5" s="1"/>
  <c r="I268" i="5" s="1"/>
  <c r="J268" i="5" s="1"/>
  <c r="K268" i="5" s="1"/>
  <c r="L268" i="5" s="1"/>
  <c r="G260" i="5"/>
  <c r="H260" i="5" s="1"/>
  <c r="I260" i="5" s="1"/>
  <c r="J260" i="5" s="1"/>
  <c r="K260" i="5" s="1"/>
  <c r="L260" i="5" s="1"/>
  <c r="G252" i="5"/>
  <c r="H252" i="5" s="1"/>
  <c r="I252" i="5" s="1"/>
  <c r="J252" i="5" s="1"/>
  <c r="K252" i="5" s="1"/>
  <c r="L252" i="5" s="1"/>
  <c r="G242" i="5"/>
  <c r="H242" i="5" s="1"/>
  <c r="I242" i="5" s="1"/>
  <c r="J242" i="5" s="1"/>
  <c r="K242" i="5" s="1"/>
  <c r="L242" i="5" s="1"/>
  <c r="G233" i="5"/>
  <c r="H233" i="5" s="1"/>
  <c r="I233" i="5" s="1"/>
  <c r="J233" i="5" s="1"/>
  <c r="K233" i="5" s="1"/>
  <c r="L233" i="5" s="1"/>
  <c r="K230" i="5"/>
  <c r="J230" i="5"/>
  <c r="I230" i="5"/>
  <c r="H230" i="5"/>
  <c r="G230" i="5"/>
  <c r="F230" i="5"/>
  <c r="G225" i="5"/>
  <c r="H225" i="5" s="1"/>
  <c r="I225" i="5" s="1"/>
  <c r="J225" i="5" s="1"/>
  <c r="K225" i="5" s="1"/>
  <c r="L225" i="5" s="1"/>
  <c r="G202" i="5"/>
  <c r="H202" i="5" s="1"/>
  <c r="I202" i="5" s="1"/>
  <c r="J202" i="5" s="1"/>
  <c r="K202" i="5" s="1"/>
  <c r="L202" i="5" s="1"/>
  <c r="G198" i="5"/>
  <c r="H198" i="5" s="1"/>
  <c r="I198" i="5" s="1"/>
  <c r="J198" i="5" s="1"/>
  <c r="K198" i="5" s="1"/>
  <c r="L198" i="5" s="1"/>
  <c r="G194" i="5"/>
  <c r="H194" i="5" s="1"/>
  <c r="I194" i="5" s="1"/>
  <c r="J194" i="5" s="1"/>
  <c r="K194" i="5" s="1"/>
  <c r="L194" i="5" s="1"/>
  <c r="J188" i="5"/>
  <c r="J185" i="5"/>
  <c r="G182" i="5"/>
  <c r="H182" i="5" s="1"/>
  <c r="I182" i="5" s="1"/>
  <c r="J182" i="5" s="1"/>
  <c r="K182" i="5" s="1"/>
  <c r="L182" i="5" s="1"/>
  <c r="G178" i="5"/>
  <c r="H178" i="5" s="1"/>
  <c r="I178" i="5" s="1"/>
  <c r="J178" i="5" s="1"/>
  <c r="K178" i="5" s="1"/>
  <c r="L178" i="5" s="1"/>
  <c r="G171" i="5"/>
  <c r="H171" i="5" s="1"/>
  <c r="I171" i="5" s="1"/>
  <c r="J171" i="5" s="1"/>
  <c r="K171" i="5" s="1"/>
  <c r="L171" i="5" s="1"/>
  <c r="K166" i="5"/>
  <c r="J166" i="5"/>
  <c r="I166" i="5"/>
  <c r="H166" i="5"/>
  <c r="G166" i="5"/>
  <c r="F166" i="5"/>
  <c r="G164" i="5"/>
  <c r="H164" i="5" s="1"/>
  <c r="I164" i="5" s="1"/>
  <c r="J164" i="5" s="1"/>
  <c r="K164" i="5" s="1"/>
  <c r="L164" i="5" s="1"/>
  <c r="G159" i="5"/>
  <c r="H159" i="5" s="1"/>
  <c r="I159" i="5" s="1"/>
  <c r="J159" i="5" s="1"/>
  <c r="K159" i="5" s="1"/>
  <c r="L159" i="5" s="1"/>
  <c r="G154" i="5"/>
  <c r="H154" i="5" s="1"/>
  <c r="I154" i="5" s="1"/>
  <c r="J154" i="5" s="1"/>
  <c r="K154" i="5" s="1"/>
  <c r="L154" i="5" s="1"/>
  <c r="G149" i="5"/>
  <c r="H149" i="5" s="1"/>
  <c r="I149" i="5" s="1"/>
  <c r="J149" i="5" s="1"/>
  <c r="K149" i="5" s="1"/>
  <c r="L149" i="5" s="1"/>
  <c r="G142" i="5"/>
  <c r="H142" i="5" s="1"/>
  <c r="I142" i="5" s="1"/>
  <c r="J142" i="5" s="1"/>
  <c r="K142" i="5" s="1"/>
  <c r="L142" i="5" s="1"/>
  <c r="G137" i="5"/>
  <c r="H137" i="5" s="1"/>
  <c r="I137" i="5" s="1"/>
  <c r="J137" i="5" s="1"/>
  <c r="K137" i="5" s="1"/>
  <c r="L137" i="5" s="1"/>
  <c r="G133" i="5"/>
  <c r="H133" i="5" s="1"/>
  <c r="I133" i="5" s="1"/>
  <c r="J133" i="5" s="1"/>
  <c r="K133" i="5" s="1"/>
  <c r="L133" i="5" s="1"/>
  <c r="G129" i="5"/>
  <c r="H129" i="5" s="1"/>
  <c r="I129" i="5" s="1"/>
  <c r="J129" i="5" s="1"/>
  <c r="K129" i="5" s="1"/>
  <c r="L129" i="5" s="1"/>
  <c r="G123" i="5"/>
  <c r="H123" i="5" s="1"/>
  <c r="I123" i="5" s="1"/>
  <c r="J123" i="5" s="1"/>
  <c r="K123" i="5" s="1"/>
  <c r="L123" i="5" s="1"/>
  <c r="K118" i="5"/>
  <c r="J118" i="5"/>
  <c r="I118" i="5"/>
  <c r="H118" i="5"/>
  <c r="G118" i="5"/>
  <c r="F118" i="5"/>
  <c r="G108" i="5"/>
  <c r="H108" i="5" s="1"/>
  <c r="I108" i="5" s="1"/>
  <c r="J108" i="5" s="1"/>
  <c r="K108" i="5" s="1"/>
  <c r="L108" i="5" s="1"/>
  <c r="L101" i="5"/>
  <c r="K101" i="5"/>
  <c r="J101" i="5"/>
  <c r="I101" i="5"/>
  <c r="H101" i="5"/>
  <c r="G101" i="5"/>
  <c r="F101" i="5"/>
  <c r="L94" i="5"/>
  <c r="K94" i="5"/>
  <c r="J94" i="5"/>
  <c r="I94" i="5"/>
  <c r="H94" i="5"/>
  <c r="G94" i="5"/>
  <c r="F94" i="5"/>
  <c r="K86" i="5"/>
  <c r="G73" i="5"/>
  <c r="H73" i="5" s="1"/>
  <c r="I73" i="5" s="1"/>
  <c r="J73" i="5" s="1"/>
  <c r="K73" i="5" s="1"/>
  <c r="L73" i="5" s="1"/>
  <c r="K70" i="5"/>
  <c r="G57" i="5"/>
  <c r="H57" i="5" s="1"/>
  <c r="I57" i="5" s="1"/>
  <c r="J57" i="5" s="1"/>
  <c r="K57" i="5" s="1"/>
  <c r="L57" i="5" s="1"/>
  <c r="G53" i="5"/>
  <c r="H53" i="5" s="1"/>
  <c r="I53" i="5" s="1"/>
  <c r="J53" i="5" s="1"/>
  <c r="K53" i="5" s="1"/>
  <c r="L53" i="5" s="1"/>
  <c r="K50" i="5"/>
  <c r="J50" i="5"/>
  <c r="I50" i="5"/>
  <c r="G47" i="5"/>
  <c r="H47" i="5" s="1"/>
  <c r="I47" i="5" s="1"/>
  <c r="J47" i="5" s="1"/>
  <c r="K47" i="5" s="1"/>
  <c r="L47" i="5" s="1"/>
  <c r="G42" i="5"/>
  <c r="H42" i="5" s="1"/>
  <c r="I42" i="5" s="1"/>
  <c r="J42" i="5" s="1"/>
  <c r="K42" i="5" s="1"/>
  <c r="L42" i="5" s="1"/>
  <c r="G31" i="5"/>
  <c r="H31" i="5" s="1"/>
  <c r="I31" i="5" s="1"/>
  <c r="J31" i="5" s="1"/>
  <c r="K31" i="5" s="1"/>
  <c r="L31" i="5" s="1"/>
  <c r="K28" i="5"/>
  <c r="J28" i="5"/>
  <c r="I28" i="5"/>
  <c r="H28" i="5"/>
  <c r="G28" i="5"/>
  <c r="F28" i="5"/>
  <c r="G19" i="5"/>
  <c r="H19" i="5" s="1"/>
  <c r="I19" i="5" s="1"/>
  <c r="J19" i="5" s="1"/>
  <c r="K19" i="5" s="1"/>
  <c r="L19" i="5" s="1"/>
  <c r="G5" i="5"/>
  <c r="H5" i="5" s="1"/>
  <c r="I5" i="5" s="1"/>
  <c r="J5" i="5" s="1"/>
  <c r="K5" i="5" s="1"/>
  <c r="L5" i="5" s="1"/>
  <c r="G278" i="2"/>
  <c r="H278" i="2"/>
  <c r="I278" i="2"/>
  <c r="J278" i="2"/>
  <c r="K278" i="2"/>
  <c r="F278" i="2"/>
  <c r="K50" i="2" l="1"/>
  <c r="J50" i="2"/>
  <c r="I50" i="2"/>
  <c r="G202" i="2"/>
  <c r="H202" i="2" s="1"/>
  <c r="I202" i="2" s="1"/>
  <c r="J202" i="2" s="1"/>
  <c r="K202" i="2" s="1"/>
  <c r="L202" i="2" s="1"/>
  <c r="I301" i="2"/>
  <c r="K301" i="2"/>
  <c r="K230" i="2"/>
  <c r="K166" i="2"/>
  <c r="G154" i="2"/>
  <c r="H154" i="2" s="1"/>
  <c r="I154" i="2" s="1"/>
  <c r="J154" i="2" s="1"/>
  <c r="K154" i="2" s="1"/>
  <c r="L154" i="2" s="1"/>
  <c r="G129" i="2"/>
  <c r="H129" i="2" s="1"/>
  <c r="I129" i="2" s="1"/>
  <c r="J129" i="2" s="1"/>
  <c r="K129" i="2" s="1"/>
  <c r="L129" i="2" s="1"/>
  <c r="K86" i="2"/>
  <c r="G73" i="2"/>
  <c r="H73" i="2" s="1"/>
  <c r="I73" i="2" s="1"/>
  <c r="J73" i="2" s="1"/>
  <c r="K73" i="2" s="1"/>
  <c r="L73" i="2" s="1"/>
  <c r="K70" i="2"/>
  <c r="G57" i="2"/>
  <c r="H57" i="2" s="1"/>
  <c r="I57" i="2" s="1"/>
  <c r="J57" i="2" s="1"/>
  <c r="K57" i="2" s="1"/>
  <c r="L57" i="2" s="1"/>
  <c r="K118" i="2"/>
  <c r="K28" i="2"/>
  <c r="I230" i="2"/>
  <c r="I118" i="2"/>
  <c r="I28" i="2"/>
  <c r="H301" i="2"/>
  <c r="H230" i="2"/>
  <c r="H118" i="2"/>
  <c r="H28" i="2"/>
  <c r="G301" i="2"/>
  <c r="G230" i="2"/>
  <c r="G118" i="2"/>
  <c r="G28" i="2"/>
  <c r="F301" i="2"/>
  <c r="F230" i="2"/>
  <c r="F118" i="2"/>
  <c r="F28" i="2"/>
  <c r="K23" i="3"/>
  <c r="J23" i="3"/>
  <c r="G10" i="3"/>
  <c r="H10" i="3" s="1"/>
  <c r="I10" i="3" s="1"/>
  <c r="J10" i="3" s="1"/>
  <c r="K10" i="3" s="1"/>
  <c r="L10" i="3" s="1"/>
  <c r="G5" i="3"/>
  <c r="H5" i="3" s="1"/>
  <c r="I5" i="3" s="1"/>
  <c r="J5" i="3" s="1"/>
  <c r="K5" i="3" s="1"/>
  <c r="L5" i="3" s="1"/>
  <c r="G310" i="2"/>
  <c r="H310" i="2" s="1"/>
  <c r="I310" i="2" s="1"/>
  <c r="J310" i="2" s="1"/>
  <c r="K310" i="2" s="1"/>
  <c r="L310" i="2" s="1"/>
  <c r="G306" i="2"/>
  <c r="H306" i="2" s="1"/>
  <c r="I306" i="2" s="1"/>
  <c r="J306" i="2" s="1"/>
  <c r="K306" i="2" s="1"/>
  <c r="L306" i="2" s="1"/>
  <c r="J301" i="2"/>
  <c r="G296" i="2"/>
  <c r="H296" i="2" s="1"/>
  <c r="I296" i="2" s="1"/>
  <c r="J296" i="2" s="1"/>
  <c r="K296" i="2" s="1"/>
  <c r="L296" i="2" s="1"/>
  <c r="G292" i="2"/>
  <c r="H292" i="2" s="1"/>
  <c r="I292" i="2" s="1"/>
  <c r="J292" i="2" s="1"/>
  <c r="K292" i="2" s="1"/>
  <c r="L292" i="2" s="1"/>
  <c r="G285" i="2"/>
  <c r="H285" i="2" s="1"/>
  <c r="I285" i="2" s="1"/>
  <c r="J285" i="2" s="1"/>
  <c r="K285" i="2" s="1"/>
  <c r="L285" i="2" s="1"/>
  <c r="G281" i="2"/>
  <c r="H281" i="2" s="1"/>
  <c r="I281" i="2" s="1"/>
  <c r="J281" i="2" s="1"/>
  <c r="K281" i="2" s="1"/>
  <c r="L281" i="2" s="1"/>
  <c r="G273" i="2"/>
  <c r="H273" i="2" s="1"/>
  <c r="I273" i="2" s="1"/>
  <c r="J273" i="2" s="1"/>
  <c r="K273" i="2" s="1"/>
  <c r="L273" i="2" s="1"/>
  <c r="G268" i="2"/>
  <c r="H268" i="2" s="1"/>
  <c r="I268" i="2" s="1"/>
  <c r="J268" i="2" s="1"/>
  <c r="K268" i="2" s="1"/>
  <c r="L268" i="2" s="1"/>
  <c r="G198" i="2"/>
  <c r="H198" i="2" s="1"/>
  <c r="I198" i="2" s="1"/>
  <c r="J198" i="2" s="1"/>
  <c r="K198" i="2" s="1"/>
  <c r="L198" i="2" s="1"/>
  <c r="G194" i="2"/>
  <c r="H194" i="2" s="1"/>
  <c r="I194" i="2" s="1"/>
  <c r="J194" i="2" s="1"/>
  <c r="K194" i="2" s="1"/>
  <c r="L194" i="2" s="1"/>
  <c r="G260" i="2"/>
  <c r="H260" i="2" s="1"/>
  <c r="I260" i="2" s="1"/>
  <c r="J260" i="2" s="1"/>
  <c r="K260" i="2" s="1"/>
  <c r="L260" i="2" s="1"/>
  <c r="G252" i="2"/>
  <c r="H252" i="2" s="1"/>
  <c r="I252" i="2" s="1"/>
  <c r="J252" i="2" s="1"/>
  <c r="K252" i="2" s="1"/>
  <c r="L252" i="2" s="1"/>
  <c r="G242" i="2"/>
  <c r="H242" i="2" s="1"/>
  <c r="I242" i="2" s="1"/>
  <c r="J242" i="2" s="1"/>
  <c r="K242" i="2" s="1"/>
  <c r="L242" i="2" s="1"/>
  <c r="G233" i="2"/>
  <c r="H233" i="2" s="1"/>
  <c r="I233" i="2" s="1"/>
  <c r="J233" i="2" s="1"/>
  <c r="K233" i="2" s="1"/>
  <c r="L233" i="2" s="1"/>
  <c r="J230" i="2"/>
  <c r="G225" i="2"/>
  <c r="H225" i="2" s="1"/>
  <c r="I225" i="2" s="1"/>
  <c r="J225" i="2" s="1"/>
  <c r="K225" i="2" s="1"/>
  <c r="L225" i="2" s="1"/>
  <c r="J188" i="2"/>
  <c r="J185" i="2"/>
  <c r="G182" i="2"/>
  <c r="H182" i="2" s="1"/>
  <c r="I182" i="2" s="1"/>
  <c r="J182" i="2" s="1"/>
  <c r="K182" i="2" s="1"/>
  <c r="L182" i="2" s="1"/>
  <c r="G178" i="2"/>
  <c r="H178" i="2" s="1"/>
  <c r="I178" i="2" s="1"/>
  <c r="J178" i="2" s="1"/>
  <c r="K178" i="2" s="1"/>
  <c r="L178" i="2" s="1"/>
  <c r="G171" i="2"/>
  <c r="H171" i="2" s="1"/>
  <c r="I171" i="2" s="1"/>
  <c r="J171" i="2" s="1"/>
  <c r="K171" i="2" s="1"/>
  <c r="L171" i="2" s="1"/>
  <c r="J166" i="2"/>
  <c r="I166" i="2"/>
  <c r="H166" i="2"/>
  <c r="G166" i="2"/>
  <c r="F166" i="2"/>
  <c r="G164" i="2"/>
  <c r="H164" i="2" s="1"/>
  <c r="I164" i="2" s="1"/>
  <c r="J164" i="2" s="1"/>
  <c r="K164" i="2" s="1"/>
  <c r="L164" i="2" s="1"/>
  <c r="G159" i="2"/>
  <c r="H159" i="2" s="1"/>
  <c r="I159" i="2" s="1"/>
  <c r="J159" i="2" s="1"/>
  <c r="K159" i="2" s="1"/>
  <c r="L159" i="2" s="1"/>
  <c r="G149" i="2"/>
  <c r="H149" i="2" s="1"/>
  <c r="I149" i="2" s="1"/>
  <c r="J149" i="2" s="1"/>
  <c r="K149" i="2" s="1"/>
  <c r="L149" i="2" s="1"/>
  <c r="G142" i="2"/>
  <c r="H142" i="2" s="1"/>
  <c r="I142" i="2" s="1"/>
  <c r="J142" i="2" s="1"/>
  <c r="K142" i="2" s="1"/>
  <c r="L142" i="2" s="1"/>
  <c r="G137" i="2"/>
  <c r="H137" i="2" s="1"/>
  <c r="I137" i="2" s="1"/>
  <c r="J137" i="2" s="1"/>
  <c r="K137" i="2" s="1"/>
  <c r="L137" i="2" s="1"/>
  <c r="G133" i="2"/>
  <c r="H133" i="2" s="1"/>
  <c r="I133" i="2" s="1"/>
  <c r="J133" i="2" s="1"/>
  <c r="K133" i="2" s="1"/>
  <c r="L133" i="2" s="1"/>
  <c r="G123" i="2"/>
  <c r="H123" i="2" s="1"/>
  <c r="I123" i="2" s="1"/>
  <c r="J123" i="2" s="1"/>
  <c r="K123" i="2" s="1"/>
  <c r="L123" i="2" s="1"/>
  <c r="J118" i="2"/>
  <c r="G108" i="2"/>
  <c r="H108" i="2" s="1"/>
  <c r="I108" i="2" s="1"/>
  <c r="J108" i="2" s="1"/>
  <c r="K108" i="2" s="1"/>
  <c r="L108" i="2" s="1"/>
  <c r="L101" i="2"/>
  <c r="K101" i="2"/>
  <c r="J101" i="2"/>
  <c r="I101" i="2"/>
  <c r="H101" i="2"/>
  <c r="G101" i="2"/>
  <c r="F101" i="2"/>
  <c r="K94" i="2"/>
  <c r="J94" i="2"/>
  <c r="I94" i="2"/>
  <c r="H94" i="2"/>
  <c r="G94" i="2"/>
  <c r="F94" i="2"/>
  <c r="L94" i="2"/>
  <c r="G53" i="2"/>
  <c r="H53" i="2" s="1"/>
  <c r="I53" i="2" s="1"/>
  <c r="J53" i="2" s="1"/>
  <c r="K53" i="2" s="1"/>
  <c r="L53" i="2" s="1"/>
  <c r="G47" i="2"/>
  <c r="H47" i="2" s="1"/>
  <c r="I47" i="2" s="1"/>
  <c r="J47" i="2" s="1"/>
  <c r="K47" i="2" s="1"/>
  <c r="L47" i="2" s="1"/>
  <c r="G42" i="2"/>
  <c r="H42" i="2" s="1"/>
  <c r="I42" i="2" s="1"/>
  <c r="J42" i="2" s="1"/>
  <c r="K42" i="2" s="1"/>
  <c r="L42" i="2" s="1"/>
  <c r="G31" i="2"/>
  <c r="H31" i="2" s="1"/>
  <c r="I31" i="2" s="1"/>
  <c r="J31" i="2" s="1"/>
  <c r="K31" i="2" s="1"/>
  <c r="L31" i="2" s="1"/>
  <c r="J28" i="2"/>
  <c r="G19" i="2"/>
  <c r="H19" i="2" s="1"/>
  <c r="I19" i="2" s="1"/>
  <c r="J19" i="2" s="1"/>
  <c r="K19" i="2" s="1"/>
  <c r="L19" i="2" s="1"/>
  <c r="G5" i="2"/>
  <c r="H5" i="2" l="1"/>
  <c r="I5" i="2" s="1"/>
  <c r="J5" i="2" s="1"/>
  <c r="K5" i="2" s="1"/>
  <c r="L5" i="2" s="1"/>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2" i="8"/>
  <c r="A43" i="8"/>
  <c r="A41"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黄 憶茹(huang yiru)/AGC/経企・サステナ</author>
  </authors>
  <commentList>
    <comment ref="H112" authorId="0" shapeId="0" xr:uid="{20A11505-2667-437F-BB7C-53709596323E}">
      <text>
        <r>
          <rPr>
            <b/>
            <sz val="9"/>
            <color indexed="81"/>
            <rFont val="Meiryo UI"/>
            <family val="3"/>
            <charset val="128"/>
          </rPr>
          <t>マルチマテリアル事業本部込み</t>
        </r>
      </text>
    </comment>
    <comment ref="C217" authorId="0" shapeId="0" xr:uid="{CBF5EB24-9A3E-435A-ABE3-CB0D862EDFB0}">
      <text>
        <r>
          <rPr>
            <sz val="9"/>
            <color indexed="81"/>
            <rFont val="Meiryo UI"/>
            <family val="3"/>
            <charset val="128"/>
          </rPr>
          <t xml:space="preserve">隔年実施
</t>
        </r>
      </text>
    </comment>
    <comment ref="C218" authorId="0" shapeId="0" xr:uid="{27F7B018-79CF-4C0F-8FD4-2D725AA647B4}">
      <text>
        <r>
          <rPr>
            <sz val="9"/>
            <color indexed="81"/>
            <rFont val="Meiryo UI"/>
            <family val="3"/>
            <charset val="128"/>
          </rPr>
          <t>満足している～少し満足している比率</t>
        </r>
      </text>
    </comment>
    <comment ref="C219" authorId="0" shapeId="0" xr:uid="{4E5F09A1-F565-453C-A6F5-1C4852999888}">
      <text>
        <r>
          <rPr>
            <sz val="9"/>
            <color indexed="81"/>
            <rFont val="Meiryo UI"/>
            <family val="3"/>
            <charset val="128"/>
          </rPr>
          <t>大変参考になった～参考になった比率</t>
        </r>
      </text>
    </comment>
    <comment ref="C220" authorId="0" shapeId="0" xr:uid="{08A71224-87AD-4F83-AC64-D89993DDF469}">
      <text>
        <r>
          <rPr>
            <sz val="9"/>
            <color indexed="81"/>
            <rFont val="Meiryo UI"/>
            <family val="3"/>
            <charset val="128"/>
          </rPr>
          <t>理解している～少し理解している比率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黄 憶茹(huang yiru)/AGC/経企・サステナ</author>
  </authors>
  <commentList>
    <comment ref="H112" authorId="0" shapeId="0" xr:uid="{8EF53E3B-AABF-4CD7-B0E9-F09B91D1DFEA}">
      <text>
        <r>
          <rPr>
            <b/>
            <sz val="9"/>
            <color indexed="81"/>
            <rFont val="Meiryo UI"/>
            <family val="3"/>
            <charset val="128"/>
          </rPr>
          <t>マルチマテリアル事業本部込み</t>
        </r>
      </text>
    </comment>
    <comment ref="C217" authorId="0" shapeId="0" xr:uid="{E23AE826-699C-48EC-9AC4-8030F792BB9C}">
      <text>
        <r>
          <rPr>
            <sz val="9"/>
            <color indexed="81"/>
            <rFont val="Meiryo UI"/>
            <family val="3"/>
            <charset val="128"/>
          </rPr>
          <t>Every two years</t>
        </r>
      </text>
    </comment>
    <comment ref="C218" authorId="0" shapeId="0" xr:uid="{A0434C93-AC12-4EE0-8A29-49B8D41FC140}">
      <text>
        <r>
          <rPr>
            <sz val="9"/>
            <color indexed="81"/>
            <rFont val="Meiryo UI"/>
            <family val="3"/>
            <charset val="128"/>
          </rPr>
          <t>satisfied to slightly satisfied rate</t>
        </r>
      </text>
    </comment>
    <comment ref="C219" authorId="0" shapeId="0" xr:uid="{477B5CFA-5ADC-4A1A-A3F6-C08A2E97127F}">
      <text>
        <r>
          <rPr>
            <sz val="9"/>
            <color indexed="81"/>
            <rFont val="Meiryo UI"/>
            <family val="3"/>
            <charset val="128"/>
          </rPr>
          <t>very informative to informative rate</t>
        </r>
      </text>
    </comment>
    <comment ref="C220" authorId="0" shapeId="0" xr:uid="{5B1F7172-C926-42FB-855F-489D2EAC7682}">
      <text>
        <r>
          <rPr>
            <sz val="9"/>
            <color indexed="81"/>
            <rFont val="Meiryo UI"/>
            <family val="3"/>
            <charset val="128"/>
          </rPr>
          <t>理解している～少し理解している比率</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黃 憶茹(huang yiru)/AGC/経企・サステナ</author>
  </authors>
  <commentList>
    <comment ref="E40" authorId="0" shapeId="0" xr:uid="{64B89C59-8F44-43F1-9F68-7A0877137A46}">
      <text>
        <r>
          <rPr>
            <b/>
            <sz val="8"/>
            <color indexed="81"/>
            <rFont val="Meiryo UI"/>
            <family val="3"/>
            <charset val="128"/>
          </rPr>
          <t xml:space="preserve">【SLS33】
</t>
        </r>
        <r>
          <rPr>
            <sz val="8"/>
            <color indexed="81"/>
            <rFont val="Meiryo UI"/>
            <family val="3"/>
            <charset val="128"/>
          </rPr>
          <t>グローバル従業員の中で女性が占める割合
・年
・世界の従業員の中で女性が占める割合
社員数グローバル（年別、男女別）のデータをに変更するとFTSEの評価項目に満たす</t>
        </r>
        <r>
          <rPr>
            <b/>
            <sz val="8"/>
            <color indexed="81"/>
            <rFont val="Meiryo UI"/>
            <family val="3"/>
            <charset val="128"/>
          </rPr>
          <t>。</t>
        </r>
      </text>
    </comment>
    <comment ref="G40" authorId="0" shapeId="0" xr:uid="{9B674256-0360-4A81-9182-EE7F1E522E1B}">
      <text>
        <r>
          <rPr>
            <b/>
            <sz val="9"/>
            <color indexed="81"/>
            <rFont val="ＭＳ Ｐゴシック"/>
            <family val="3"/>
            <charset val="128"/>
          </rPr>
          <t>男女別無</t>
        </r>
      </text>
    </comment>
  </commentList>
</comments>
</file>

<file path=xl/sharedStrings.xml><?xml version="1.0" encoding="utf-8"?>
<sst xmlns="http://schemas.openxmlformats.org/spreadsheetml/2006/main" count="3153" uniqueCount="1571">
  <si>
    <t>データ</t>
    <phoneticPr fontId="3"/>
  </si>
  <si>
    <t>労働組合データ</t>
    <rPh sb="0" eb="2">
      <t>ロウドウ</t>
    </rPh>
    <rPh sb="2" eb="4">
      <t>クミアイ</t>
    </rPh>
    <phoneticPr fontId="3"/>
  </si>
  <si>
    <t>地域別従業員数</t>
    <rPh sb="0" eb="2">
      <t>チイキ</t>
    </rPh>
    <rPh sb="2" eb="3">
      <t>ベツ</t>
    </rPh>
    <rPh sb="3" eb="6">
      <t>ジュウギョウイン</t>
    </rPh>
    <rPh sb="6" eb="7">
      <t>スウ</t>
    </rPh>
    <phoneticPr fontId="3"/>
  </si>
  <si>
    <t>社員数グローバル(年別・男女別）</t>
    <phoneticPr fontId="3"/>
  </si>
  <si>
    <t>雇用関連データ(AGC)</t>
    <rPh sb="0" eb="2">
      <t>コヨウ</t>
    </rPh>
    <rPh sb="2" eb="4">
      <t>カンレン</t>
    </rPh>
    <phoneticPr fontId="3"/>
  </si>
  <si>
    <t>退職者数(AGC)</t>
    <rPh sb="0" eb="2">
      <t>タイショク</t>
    </rPh>
    <rPh sb="2" eb="3">
      <t>シャ</t>
    </rPh>
    <rPh sb="3" eb="4">
      <t>スウ</t>
    </rPh>
    <phoneticPr fontId="3"/>
  </si>
  <si>
    <t>総合職新入社員定着状況(AGC)</t>
    <rPh sb="0" eb="2">
      <t>ソウゴウ</t>
    </rPh>
    <rPh sb="2" eb="3">
      <t>ショク</t>
    </rPh>
    <rPh sb="3" eb="5">
      <t>シンニュウ</t>
    </rPh>
    <rPh sb="5" eb="7">
      <t>シャイン</t>
    </rPh>
    <rPh sb="7" eb="9">
      <t>テイチャク</t>
    </rPh>
    <rPh sb="9" eb="11">
      <t>ジョウキョウ</t>
    </rPh>
    <phoneticPr fontId="3"/>
  </si>
  <si>
    <t>総合職キャリア採用比率(AGC)</t>
    <rPh sb="0" eb="3">
      <t>ソウゴウショク</t>
    </rPh>
    <rPh sb="7" eb="9">
      <t>サイヨウ</t>
    </rPh>
    <rPh sb="9" eb="11">
      <t>ヒリツ</t>
    </rPh>
    <phoneticPr fontId="3"/>
  </si>
  <si>
    <t>2023年研修受講実績</t>
    <rPh sb="4" eb="5">
      <t>ネン</t>
    </rPh>
    <rPh sb="5" eb="7">
      <t>ケンシュウ</t>
    </rPh>
    <rPh sb="7" eb="9">
      <t>ジュコウ</t>
    </rPh>
    <rPh sb="9" eb="11">
      <t>ジッセキ</t>
    </rPh>
    <phoneticPr fontId="3"/>
  </si>
  <si>
    <t>エンゲージメント調査の回答状況</t>
    <rPh sb="8" eb="10">
      <t>チョウサ</t>
    </rPh>
    <rPh sb="11" eb="13">
      <t>カイトウ</t>
    </rPh>
    <rPh sb="13" eb="15">
      <t>ジョウキョウ</t>
    </rPh>
    <phoneticPr fontId="3"/>
  </si>
  <si>
    <t>エンゲージメント調査における質問項目</t>
    <rPh sb="8" eb="10">
      <t>チョウサ</t>
    </rPh>
    <rPh sb="14" eb="16">
      <t>シツモン</t>
    </rPh>
    <rPh sb="16" eb="18">
      <t>コウモク</t>
    </rPh>
    <phoneticPr fontId="3"/>
  </si>
  <si>
    <t>2023年受賞件数一覧</t>
    <rPh sb="4" eb="5">
      <t>ネン</t>
    </rPh>
    <rPh sb="5" eb="7">
      <t>ジュショウ</t>
    </rPh>
    <rPh sb="7" eb="9">
      <t>ケンスウ</t>
    </rPh>
    <rPh sb="9" eb="11">
      <t>イチラン</t>
    </rPh>
    <phoneticPr fontId="3"/>
  </si>
  <si>
    <t>（グループ日本）スタッフ障がい者の割合（年別）</t>
    <rPh sb="5" eb="7">
      <t>ニホン</t>
    </rPh>
    <rPh sb="12" eb="13">
      <t>ショウ</t>
    </rPh>
    <rPh sb="15" eb="16">
      <t>シャ</t>
    </rPh>
    <rPh sb="17" eb="19">
      <t>ワリアイ</t>
    </rPh>
    <rPh sb="20" eb="21">
      <t>ネン</t>
    </rPh>
    <rPh sb="21" eb="22">
      <t>ベツ</t>
    </rPh>
    <phoneticPr fontId="3"/>
  </si>
  <si>
    <t>総合職の神速採用における外国籍採用実績</t>
    <rPh sb="0" eb="2">
      <t>ソウゴウ</t>
    </rPh>
    <rPh sb="2" eb="3">
      <t>ショク</t>
    </rPh>
    <rPh sb="4" eb="6">
      <t>シンソク</t>
    </rPh>
    <rPh sb="6" eb="8">
      <t>サイヨウ</t>
    </rPh>
    <rPh sb="12" eb="14">
      <t>ガイコク</t>
    </rPh>
    <rPh sb="14" eb="15">
      <t>セキ</t>
    </rPh>
    <rPh sb="15" eb="17">
      <t>サイヨウ</t>
    </rPh>
    <rPh sb="17" eb="19">
      <t>ジッセキ</t>
    </rPh>
    <phoneticPr fontId="3"/>
  </si>
  <si>
    <t>管理職(課長以上)の女性比率の推移</t>
    <rPh sb="0" eb="3">
      <t>カンリショク</t>
    </rPh>
    <rPh sb="4" eb="6">
      <t>カチョウ</t>
    </rPh>
    <rPh sb="6" eb="8">
      <t>イジョウ</t>
    </rPh>
    <rPh sb="10" eb="12">
      <t>ジョセイ</t>
    </rPh>
    <rPh sb="12" eb="14">
      <t>ヒリツ</t>
    </rPh>
    <rPh sb="15" eb="17">
      <t>スイイ</t>
    </rPh>
    <phoneticPr fontId="3"/>
  </si>
  <si>
    <t>役職者(係長以上)の女性比率の推移</t>
    <rPh sb="0" eb="3">
      <t>ヤクショクシャ</t>
    </rPh>
    <rPh sb="4" eb="6">
      <t>カカリチョウ</t>
    </rPh>
    <rPh sb="6" eb="8">
      <t>イジョウ</t>
    </rPh>
    <rPh sb="10" eb="12">
      <t>ジョセイ</t>
    </rPh>
    <rPh sb="12" eb="14">
      <t>ヒリツ</t>
    </rPh>
    <rPh sb="15" eb="17">
      <t>スイイ</t>
    </rPh>
    <phoneticPr fontId="3"/>
  </si>
  <si>
    <t>総合職の新卒採用における女性採用数</t>
    <rPh sb="0" eb="2">
      <t>ソウゴウ</t>
    </rPh>
    <rPh sb="2" eb="3">
      <t>ショク</t>
    </rPh>
    <rPh sb="4" eb="6">
      <t>シンソツ</t>
    </rPh>
    <rPh sb="6" eb="8">
      <t>サイヨウ</t>
    </rPh>
    <rPh sb="12" eb="14">
      <t>ジョセイ</t>
    </rPh>
    <rPh sb="14" eb="17">
      <t>サイヨウスウ</t>
    </rPh>
    <phoneticPr fontId="3"/>
  </si>
  <si>
    <t>男女の賃金の差異に関する実績</t>
    <rPh sb="0" eb="2">
      <t>ダンジョ</t>
    </rPh>
    <rPh sb="3" eb="4">
      <t>チン</t>
    </rPh>
    <rPh sb="4" eb="5">
      <t>キン</t>
    </rPh>
    <rPh sb="6" eb="8">
      <t>サイ</t>
    </rPh>
    <rPh sb="9" eb="10">
      <t>カン</t>
    </rPh>
    <rPh sb="12" eb="14">
      <t>ジッセキ</t>
    </rPh>
    <phoneticPr fontId="3"/>
  </si>
  <si>
    <t>AGC単体障がい者雇用率の推移</t>
    <rPh sb="3" eb="5">
      <t>タンタイ</t>
    </rPh>
    <rPh sb="5" eb="6">
      <t>ショウ</t>
    </rPh>
    <rPh sb="8" eb="9">
      <t>シャ</t>
    </rPh>
    <rPh sb="9" eb="11">
      <t>コヨウ</t>
    </rPh>
    <rPh sb="11" eb="12">
      <t>リツ</t>
    </rPh>
    <rPh sb="13" eb="15">
      <t>スイイ</t>
    </rPh>
    <phoneticPr fontId="3"/>
  </si>
  <si>
    <t>育児・介護休業取得状況</t>
    <rPh sb="0" eb="2">
      <t>イクジ</t>
    </rPh>
    <rPh sb="3" eb="5">
      <t>カイゴ</t>
    </rPh>
    <rPh sb="5" eb="7">
      <t>キュウギョウ</t>
    </rPh>
    <rPh sb="7" eb="9">
      <t>シュトク</t>
    </rPh>
    <rPh sb="9" eb="11">
      <t>ジョウキョウ</t>
    </rPh>
    <phoneticPr fontId="3"/>
  </si>
  <si>
    <t>年次有給休暇取得率の推移</t>
    <rPh sb="0" eb="2">
      <t>ネンジ</t>
    </rPh>
    <rPh sb="2" eb="4">
      <t>ユウキュウ</t>
    </rPh>
    <rPh sb="4" eb="6">
      <t>キュウカ</t>
    </rPh>
    <rPh sb="6" eb="9">
      <t>シュトクリツ</t>
    </rPh>
    <rPh sb="10" eb="12">
      <t>スイイ</t>
    </rPh>
    <phoneticPr fontId="3"/>
  </si>
  <si>
    <t>時間外労働時間の推移</t>
    <rPh sb="0" eb="3">
      <t>ジカンガイ</t>
    </rPh>
    <rPh sb="3" eb="5">
      <t>ロウドウ</t>
    </rPh>
    <rPh sb="5" eb="7">
      <t>ジカン</t>
    </rPh>
    <rPh sb="8" eb="10">
      <t>スイイ</t>
    </rPh>
    <phoneticPr fontId="3"/>
  </si>
  <si>
    <t>二次健診受診率の推移</t>
    <rPh sb="0" eb="2">
      <t>ニジ</t>
    </rPh>
    <rPh sb="2" eb="4">
      <t>ケンシン</t>
    </rPh>
    <rPh sb="4" eb="7">
      <t>ジュシンリツ</t>
    </rPh>
    <rPh sb="8" eb="10">
      <t>スイイ</t>
    </rPh>
    <phoneticPr fontId="3"/>
  </si>
  <si>
    <t>喫煙率の推移</t>
    <rPh sb="0" eb="3">
      <t>キツエンリツ</t>
    </rPh>
    <rPh sb="4" eb="6">
      <t>スイイ</t>
    </rPh>
    <phoneticPr fontId="3"/>
  </si>
  <si>
    <t>第三者認証取得拠点数</t>
    <rPh sb="0" eb="3">
      <t>ダイサンシャ</t>
    </rPh>
    <rPh sb="3" eb="5">
      <t>ニンショウ</t>
    </rPh>
    <rPh sb="5" eb="7">
      <t>シュトク</t>
    </rPh>
    <rPh sb="7" eb="10">
      <t>キョテンスウ</t>
    </rPh>
    <phoneticPr fontId="3"/>
  </si>
  <si>
    <t>安全衛生目標と実績</t>
    <rPh sb="0" eb="4">
      <t>アンゼンエイセイ</t>
    </rPh>
    <rPh sb="4" eb="6">
      <t>モクヒョウ</t>
    </rPh>
    <rPh sb="7" eb="9">
      <t>ジッセキ</t>
    </rPh>
    <phoneticPr fontId="3"/>
  </si>
  <si>
    <t>地域別の休業災害件数</t>
    <rPh sb="0" eb="2">
      <t>チイキ</t>
    </rPh>
    <rPh sb="2" eb="3">
      <t>ベツ</t>
    </rPh>
    <rPh sb="4" eb="6">
      <t>キュウギョウ</t>
    </rPh>
    <rPh sb="6" eb="8">
      <t>サイガイ</t>
    </rPh>
    <rPh sb="8" eb="10">
      <t>ケンスウ</t>
    </rPh>
    <phoneticPr fontId="3"/>
  </si>
  <si>
    <t>強度率の推移(AGC：ビジネスパートナーを含む)</t>
    <rPh sb="0" eb="2">
      <t>キョウド</t>
    </rPh>
    <rPh sb="2" eb="3">
      <t>リツ</t>
    </rPh>
    <rPh sb="4" eb="6">
      <t>スイイ</t>
    </rPh>
    <rPh sb="21" eb="22">
      <t>フク</t>
    </rPh>
    <phoneticPr fontId="3"/>
  </si>
  <si>
    <t>休業災害度数率の推移(AGC：ビジネスパートナーを含む)</t>
    <rPh sb="0" eb="2">
      <t>キュウギョウ</t>
    </rPh>
    <rPh sb="2" eb="4">
      <t>サイガイ</t>
    </rPh>
    <rPh sb="4" eb="7">
      <t>ドスウリツ</t>
    </rPh>
    <rPh sb="8" eb="10">
      <t>スイイ</t>
    </rPh>
    <rPh sb="25" eb="26">
      <t>フク</t>
    </rPh>
    <phoneticPr fontId="3"/>
  </si>
  <si>
    <t>火災・ぼやの件数推移(AGCグループ)</t>
    <rPh sb="0" eb="2">
      <t>カサイ</t>
    </rPh>
    <rPh sb="6" eb="8">
      <t>ケンスウ</t>
    </rPh>
    <rPh sb="8" eb="10">
      <t>スイイ</t>
    </rPh>
    <phoneticPr fontId="3"/>
  </si>
  <si>
    <t>2023-2025年診断(実施)計画</t>
    <rPh sb="9" eb="10">
      <t>ネン</t>
    </rPh>
    <rPh sb="10" eb="12">
      <t>シンダン</t>
    </rPh>
    <rPh sb="13" eb="15">
      <t>ジッシ</t>
    </rPh>
    <rPh sb="16" eb="18">
      <t>ケイカク</t>
    </rPh>
    <phoneticPr fontId="3"/>
  </si>
  <si>
    <t>独占禁止法遵守施策の実施状況(AGCグループ)</t>
    <rPh sb="0" eb="2">
      <t>ドクセン</t>
    </rPh>
    <rPh sb="2" eb="5">
      <t>キンシホウ</t>
    </rPh>
    <rPh sb="5" eb="7">
      <t>ジュンシュ</t>
    </rPh>
    <rPh sb="7" eb="9">
      <t>シサク</t>
    </rPh>
    <rPh sb="10" eb="12">
      <t>ジッシ</t>
    </rPh>
    <rPh sb="12" eb="14">
      <t>ジョウキョウ</t>
    </rPh>
    <phoneticPr fontId="3"/>
  </si>
  <si>
    <t>政治献金実績</t>
    <phoneticPr fontId="3"/>
  </si>
  <si>
    <t>ISO90001及びIATF16949認証取得状況</t>
    <rPh sb="8" eb="9">
      <t>オヨ</t>
    </rPh>
    <rPh sb="19" eb="21">
      <t>ニンショウ</t>
    </rPh>
    <rPh sb="21" eb="23">
      <t>シュトク</t>
    </rPh>
    <rPh sb="23" eb="25">
      <t>ジョウキョウ</t>
    </rPh>
    <phoneticPr fontId="3"/>
  </si>
  <si>
    <t>QC検定合格者数の推移(AGCグループ日本)</t>
    <rPh sb="2" eb="4">
      <t>ケンテイ</t>
    </rPh>
    <rPh sb="4" eb="7">
      <t>ゴウカクシャ</t>
    </rPh>
    <rPh sb="7" eb="8">
      <t>スウ</t>
    </rPh>
    <rPh sb="9" eb="11">
      <t>スイイ</t>
    </rPh>
    <rPh sb="19" eb="21">
      <t>ニホン</t>
    </rPh>
    <phoneticPr fontId="3"/>
  </si>
  <si>
    <t>重大製品事故報告件数の推移(AGCグループ日本)</t>
    <rPh sb="0" eb="2">
      <t>ジュウダイ</t>
    </rPh>
    <rPh sb="2" eb="4">
      <t>セイヒン</t>
    </rPh>
    <rPh sb="4" eb="6">
      <t>ジコ</t>
    </rPh>
    <rPh sb="6" eb="8">
      <t>ホウコク</t>
    </rPh>
    <rPh sb="8" eb="10">
      <t>ケンスウ</t>
    </rPh>
    <rPh sb="11" eb="13">
      <t>スイイ</t>
    </rPh>
    <rPh sb="21" eb="23">
      <t>ニホン</t>
    </rPh>
    <phoneticPr fontId="3"/>
  </si>
  <si>
    <t>社会貢献支出額の合計額推移(AGCグループ)</t>
    <rPh sb="0" eb="2">
      <t>シャカイ</t>
    </rPh>
    <rPh sb="2" eb="4">
      <t>コウケン</t>
    </rPh>
    <rPh sb="4" eb="6">
      <t>シシュツ</t>
    </rPh>
    <rPh sb="6" eb="7">
      <t>ガク</t>
    </rPh>
    <rPh sb="8" eb="10">
      <t>ゴウケイ</t>
    </rPh>
    <rPh sb="10" eb="11">
      <t>ガク</t>
    </rPh>
    <rPh sb="11" eb="13">
      <t>スイイ</t>
    </rPh>
    <phoneticPr fontId="3"/>
  </si>
  <si>
    <t>社会貢献活動への巡業員延べ参加人数(AGCグループ)</t>
    <rPh sb="0" eb="2">
      <t>シャカイ</t>
    </rPh>
    <rPh sb="2" eb="4">
      <t>コウケン</t>
    </rPh>
    <rPh sb="4" eb="6">
      <t>カツドウ</t>
    </rPh>
    <rPh sb="8" eb="11">
      <t>ジュンギョウイン</t>
    </rPh>
    <rPh sb="11" eb="12">
      <t>ノ</t>
    </rPh>
    <rPh sb="13" eb="15">
      <t>サンカ</t>
    </rPh>
    <rPh sb="15" eb="17">
      <t>ニンスウ</t>
    </rPh>
    <phoneticPr fontId="3"/>
  </si>
  <si>
    <t>2023年重点分野別支出額/割合(AGCグループ)</t>
    <rPh sb="4" eb="5">
      <t>ネン</t>
    </rPh>
    <rPh sb="5" eb="7">
      <t>ジュウテン</t>
    </rPh>
    <rPh sb="7" eb="9">
      <t>ブンヤ</t>
    </rPh>
    <rPh sb="9" eb="10">
      <t>ベツ</t>
    </rPh>
    <rPh sb="10" eb="12">
      <t>シシュツ</t>
    </rPh>
    <rPh sb="12" eb="13">
      <t>ガク</t>
    </rPh>
    <rPh sb="14" eb="16">
      <t>ワリアイ</t>
    </rPh>
    <phoneticPr fontId="3"/>
  </si>
  <si>
    <t>2023年の用途目的別支出額/割合(AGCグループ)</t>
    <rPh sb="4" eb="5">
      <t>ネン</t>
    </rPh>
    <rPh sb="6" eb="8">
      <t>ヨウト</t>
    </rPh>
    <rPh sb="8" eb="10">
      <t>モクテキ</t>
    </rPh>
    <rPh sb="10" eb="11">
      <t>ベツ</t>
    </rPh>
    <rPh sb="11" eb="13">
      <t>シシュツ</t>
    </rPh>
    <rPh sb="13" eb="14">
      <t>ガク</t>
    </rPh>
    <rPh sb="15" eb="17">
      <t>ワリアイ</t>
    </rPh>
    <phoneticPr fontId="3"/>
  </si>
  <si>
    <t>-</t>
  </si>
  <si>
    <t>環境マネジメント</t>
    <rPh sb="0" eb="2">
      <t>カンキョウ</t>
    </rPh>
    <phoneticPr fontId="1"/>
  </si>
  <si>
    <t>気候変動</t>
  </si>
  <si>
    <t>汚染</t>
  </si>
  <si>
    <t>資源</t>
  </si>
  <si>
    <t>水の安全保障</t>
    <rPh sb="2" eb="4">
      <t>アンゼン</t>
    </rPh>
    <rPh sb="4" eb="6">
      <t>ホショウ</t>
    </rPh>
    <phoneticPr fontId="1"/>
  </si>
  <si>
    <t>生物多様性</t>
    <rPh sb="0" eb="2">
      <t>セイブツ</t>
    </rPh>
    <rPh sb="2" eb="5">
      <t>タヨウセイ</t>
    </rPh>
    <phoneticPr fontId="1"/>
  </si>
  <si>
    <t>持続可能な調達（環境）</t>
    <rPh sb="8" eb="10">
      <t>カンキョウ</t>
    </rPh>
    <phoneticPr fontId="2"/>
  </si>
  <si>
    <t>労働慣行</t>
    <rPh sb="0" eb="2">
      <t>ロウドウ</t>
    </rPh>
    <rPh sb="2" eb="4">
      <t>カンコウ</t>
    </rPh>
    <phoneticPr fontId="1"/>
  </si>
  <si>
    <t>健康安全</t>
  </si>
  <si>
    <t>人権</t>
  </si>
  <si>
    <t>コミュニティ</t>
  </si>
  <si>
    <t>持続可能な調達（社会）</t>
  </si>
  <si>
    <t>腐敗防止</t>
  </si>
  <si>
    <t>税の透明性</t>
  </si>
  <si>
    <t>コーポレートガバナンス（CG)</t>
  </si>
  <si>
    <t>CG</t>
  </si>
  <si>
    <t>労働慣行</t>
    <rPh sb="0" eb="2">
      <t>ロウドウ</t>
    </rPh>
    <rPh sb="2" eb="4">
      <t>カンコウ</t>
    </rPh>
    <phoneticPr fontId="3"/>
  </si>
  <si>
    <t>健康安全</t>
    <rPh sb="0" eb="2">
      <t>ケンコウ</t>
    </rPh>
    <rPh sb="2" eb="4">
      <t>アンゼン</t>
    </rPh>
    <phoneticPr fontId="3"/>
  </si>
  <si>
    <t>コミュニティ</t>
    <phoneticPr fontId="3"/>
  </si>
  <si>
    <t>腐敗防止</t>
    <rPh sb="0" eb="2">
      <t>フハイ</t>
    </rPh>
    <rPh sb="2" eb="4">
      <t>ボウシ</t>
    </rPh>
    <phoneticPr fontId="3"/>
  </si>
  <si>
    <t>全取締役会の取締役会への出席率</t>
    <rPh sb="0" eb="1">
      <t>ゼン</t>
    </rPh>
    <rPh sb="1" eb="5">
      <t>トリシマリヤッカイ</t>
    </rPh>
    <rPh sb="6" eb="10">
      <t>トリシマリヤッカイ</t>
    </rPh>
    <rPh sb="12" eb="14">
      <t>シュッセキ</t>
    </rPh>
    <rPh sb="14" eb="15">
      <t>リツ</t>
    </rPh>
    <phoneticPr fontId="3"/>
  </si>
  <si>
    <t>全監査役の取締役会への出席率</t>
    <rPh sb="0" eb="1">
      <t>ゼン</t>
    </rPh>
    <rPh sb="1" eb="3">
      <t>カンサ</t>
    </rPh>
    <rPh sb="3" eb="4">
      <t>ヤク</t>
    </rPh>
    <rPh sb="5" eb="9">
      <t>トリシマリヤッカイ</t>
    </rPh>
    <rPh sb="11" eb="13">
      <t>シュッセキ</t>
    </rPh>
    <rPh sb="13" eb="14">
      <t>リツ</t>
    </rPh>
    <phoneticPr fontId="3"/>
  </si>
  <si>
    <t>通報窓口の相談件数(AGCグループ)</t>
    <rPh sb="0" eb="2">
      <t>ツウホウ</t>
    </rPh>
    <rPh sb="2" eb="4">
      <t>マドクチ</t>
    </rPh>
    <rPh sb="5" eb="7">
      <t>ソウダン</t>
    </rPh>
    <rPh sb="7" eb="9">
      <t>ケンスウ</t>
    </rPh>
    <phoneticPr fontId="3"/>
  </si>
  <si>
    <t>人権</t>
    <rPh sb="0" eb="2">
      <t>ジンケン</t>
    </rPh>
    <phoneticPr fontId="3"/>
  </si>
  <si>
    <t>S</t>
    <phoneticPr fontId="3"/>
  </si>
  <si>
    <t>Pillar</t>
    <phoneticPr fontId="3"/>
  </si>
  <si>
    <t>G</t>
    <phoneticPr fontId="3"/>
  </si>
  <si>
    <t>社会データ</t>
    <rPh sb="0" eb="2">
      <t>シャカイ</t>
    </rPh>
    <phoneticPr fontId="3"/>
  </si>
  <si>
    <t>更新日：</t>
    <rPh sb="0" eb="3">
      <t>コウシンビ</t>
    </rPh>
    <phoneticPr fontId="3"/>
  </si>
  <si>
    <t>コーポレートガバナンス（CG)</t>
    <phoneticPr fontId="3"/>
  </si>
  <si>
    <t>ガバナンスデータ</t>
    <phoneticPr fontId="3"/>
  </si>
  <si>
    <t>必要要否</t>
    <rPh sb="0" eb="2">
      <t>ヒツヨウ</t>
    </rPh>
    <rPh sb="2" eb="4">
      <t>ヨウヒ</t>
    </rPh>
    <phoneticPr fontId="3"/>
  </si>
  <si>
    <t>担当部署</t>
    <rPh sb="0" eb="2">
      <t>タントウ</t>
    </rPh>
    <rPh sb="2" eb="4">
      <t>ブショ</t>
    </rPh>
    <phoneticPr fontId="3"/>
  </si>
  <si>
    <t>人事</t>
    <rPh sb="0" eb="2">
      <t>ジンジ</t>
    </rPh>
    <phoneticPr fontId="3"/>
  </si>
  <si>
    <t>環安品</t>
    <rPh sb="0" eb="3">
      <t>カンアンヒン</t>
    </rPh>
    <phoneticPr fontId="3"/>
  </si>
  <si>
    <t>総務</t>
    <rPh sb="0" eb="2">
      <t>ソウム</t>
    </rPh>
    <phoneticPr fontId="3"/>
  </si>
  <si>
    <t>法務</t>
    <rPh sb="0" eb="2">
      <t>ホウム</t>
    </rPh>
    <phoneticPr fontId="3"/>
  </si>
  <si>
    <t>経管</t>
    <rPh sb="0" eb="1">
      <t>キョウ</t>
    </rPh>
    <rPh sb="1" eb="2">
      <t>カン</t>
    </rPh>
    <phoneticPr fontId="3"/>
  </si>
  <si>
    <t>項目</t>
    <rPh sb="0" eb="2">
      <t>コウモク</t>
    </rPh>
    <phoneticPr fontId="3"/>
  </si>
  <si>
    <t>不要</t>
    <rPh sb="0" eb="2">
      <t>フヨウ</t>
    </rPh>
    <phoneticPr fontId="3"/>
  </si>
  <si>
    <t>年度</t>
    <rPh sb="0" eb="2">
      <t>ネンド</t>
    </rPh>
    <phoneticPr fontId="3"/>
  </si>
  <si>
    <t>平均年齢</t>
    <rPh sb="0" eb="2">
      <t>ヘイキン</t>
    </rPh>
    <rPh sb="2" eb="4">
      <t>ネンレイ</t>
    </rPh>
    <phoneticPr fontId="3"/>
  </si>
  <si>
    <t>平均勤続年年数</t>
    <rPh sb="0" eb="2">
      <t>ヘイキン</t>
    </rPh>
    <rPh sb="2" eb="4">
      <t>キンゾク</t>
    </rPh>
    <rPh sb="4" eb="5">
      <t>ネン</t>
    </rPh>
    <rPh sb="5" eb="6">
      <t>ネン</t>
    </rPh>
    <rPh sb="6" eb="7">
      <t>スウ</t>
    </rPh>
    <phoneticPr fontId="3"/>
  </si>
  <si>
    <t>15年2カ月</t>
    <rPh sb="2" eb="3">
      <t>ネン</t>
    </rPh>
    <rPh sb="5" eb="6">
      <t>ゲツ</t>
    </rPh>
    <phoneticPr fontId="3"/>
  </si>
  <si>
    <t>15年6カ月</t>
    <rPh sb="2" eb="3">
      <t>ネン</t>
    </rPh>
    <rPh sb="5" eb="6">
      <t>ゲツ</t>
    </rPh>
    <phoneticPr fontId="3"/>
  </si>
  <si>
    <t>15年3カ月</t>
    <rPh sb="2" eb="3">
      <t>ネン</t>
    </rPh>
    <rPh sb="5" eb="6">
      <t>ゲツ</t>
    </rPh>
    <phoneticPr fontId="3"/>
  </si>
  <si>
    <t>15年7カ月</t>
    <rPh sb="2" eb="3">
      <t>ネン</t>
    </rPh>
    <rPh sb="5" eb="6">
      <t>ゲツ</t>
    </rPh>
    <phoneticPr fontId="3"/>
  </si>
  <si>
    <t>日本・アジア</t>
    <rPh sb="0" eb="2">
      <t>ニホン</t>
    </rPh>
    <phoneticPr fontId="3"/>
  </si>
  <si>
    <t>欧州</t>
    <rPh sb="0" eb="2">
      <t>オウシュウ</t>
    </rPh>
    <phoneticPr fontId="3"/>
  </si>
  <si>
    <t>米州</t>
    <rPh sb="0" eb="2">
      <t>ベイシュウ</t>
    </rPh>
    <phoneticPr fontId="3"/>
  </si>
  <si>
    <t>合計</t>
    <rPh sb="0" eb="2">
      <t>ゴウケイ</t>
    </rPh>
    <phoneticPr fontId="3"/>
  </si>
  <si>
    <t>2023年12月末</t>
    <rPh sb="4" eb="5">
      <t>ネン</t>
    </rPh>
    <rPh sb="7" eb="8">
      <t>ガツ</t>
    </rPh>
    <rPh sb="8" eb="9">
      <t>スエ</t>
    </rPh>
    <phoneticPr fontId="3"/>
  </si>
  <si>
    <r>
      <rPr>
        <vertAlign val="superscript"/>
        <sz val="10"/>
        <color theme="0" tint="-0.499984740745262"/>
        <rFont val="Meiryo UI"/>
        <family val="3"/>
        <charset val="128"/>
      </rPr>
      <t>*</t>
    </r>
    <r>
      <rPr>
        <sz val="10"/>
        <color theme="0" tint="-0.499984740745262"/>
        <rFont val="Meiryo UI"/>
        <family val="3"/>
        <charset val="128"/>
      </rPr>
      <t>AGCでは、労働協約においてユニオン・ショップ性を採っています。</t>
    </r>
    <rPh sb="7" eb="9">
      <t>ロウドウ</t>
    </rPh>
    <rPh sb="9" eb="11">
      <t>キョウヤク</t>
    </rPh>
    <rPh sb="24" eb="25">
      <t>セイ</t>
    </rPh>
    <rPh sb="26" eb="27">
      <t>ト</t>
    </rPh>
    <phoneticPr fontId="3"/>
  </si>
  <si>
    <r>
      <t>労働組合員数</t>
    </r>
    <r>
      <rPr>
        <vertAlign val="superscript"/>
        <sz val="10"/>
        <color theme="0" tint="-0.499984740745262"/>
        <rFont val="Meiryo UI"/>
        <family val="3"/>
        <charset val="128"/>
      </rPr>
      <t>*</t>
    </r>
    <rPh sb="0" eb="2">
      <t>ロウドウ</t>
    </rPh>
    <rPh sb="2" eb="4">
      <t>クミアイ</t>
    </rPh>
    <rPh sb="4" eb="6">
      <t>インズウ</t>
    </rPh>
    <phoneticPr fontId="3"/>
  </si>
  <si>
    <t>2024年12月末</t>
    <rPh sb="4" eb="5">
      <t>ネン</t>
    </rPh>
    <rPh sb="7" eb="8">
      <t>ガツ</t>
    </rPh>
    <rPh sb="8" eb="9">
      <t>スエ</t>
    </rPh>
    <phoneticPr fontId="3"/>
  </si>
  <si>
    <t>2019年12月末</t>
    <phoneticPr fontId="3"/>
  </si>
  <si>
    <t>2020年12月末</t>
    <phoneticPr fontId="3"/>
  </si>
  <si>
    <t>2021年12月末</t>
    <phoneticPr fontId="3"/>
  </si>
  <si>
    <t>2022年12月末</t>
    <phoneticPr fontId="3"/>
  </si>
  <si>
    <t>約35400</t>
    <rPh sb="0" eb="1">
      <t>ヤク</t>
    </rPh>
    <phoneticPr fontId="3"/>
  </si>
  <si>
    <t>約16600</t>
    <rPh sb="0" eb="1">
      <t>ヤク</t>
    </rPh>
    <phoneticPr fontId="3"/>
  </si>
  <si>
    <t>約4700</t>
    <rPh sb="0" eb="1">
      <t>ヤク</t>
    </rPh>
    <phoneticPr fontId="3"/>
  </si>
  <si>
    <t>約56700</t>
    <rPh sb="0" eb="1">
      <t>ヤク</t>
    </rPh>
    <phoneticPr fontId="3"/>
  </si>
  <si>
    <t>役職者</t>
    <rPh sb="0" eb="3">
      <t>ヤクショクシャ</t>
    </rPh>
    <phoneticPr fontId="3"/>
  </si>
  <si>
    <t>一般社員・総合職</t>
    <rPh sb="0" eb="2">
      <t>イッパン</t>
    </rPh>
    <rPh sb="2" eb="4">
      <t>シャイン</t>
    </rPh>
    <rPh sb="5" eb="8">
      <t>ソウゴウショク</t>
    </rPh>
    <phoneticPr fontId="3"/>
  </si>
  <si>
    <t>一般社員・技能職</t>
    <rPh sb="0" eb="2">
      <t>イッパン</t>
    </rPh>
    <rPh sb="2" eb="4">
      <t>シャイン</t>
    </rPh>
    <rPh sb="5" eb="8">
      <t>ギノウショク</t>
    </rPh>
    <phoneticPr fontId="3"/>
  </si>
  <si>
    <t>一般社員・事務職</t>
    <rPh sb="0" eb="4">
      <t>イッパンシャイン</t>
    </rPh>
    <rPh sb="5" eb="8">
      <t>ジムショク</t>
    </rPh>
    <phoneticPr fontId="3"/>
  </si>
  <si>
    <t>男性</t>
    <rPh sb="0" eb="2">
      <t>ダンセイ</t>
    </rPh>
    <phoneticPr fontId="3"/>
  </si>
  <si>
    <t>女性</t>
    <rPh sb="0" eb="2">
      <t>ジョセイ</t>
    </rPh>
    <phoneticPr fontId="3"/>
  </si>
  <si>
    <t>平均勤続年数</t>
    <rPh sb="0" eb="2">
      <t>ヘイキン</t>
    </rPh>
    <rPh sb="2" eb="4">
      <t>キンゾク</t>
    </rPh>
    <rPh sb="4" eb="6">
      <t>ネンスウ</t>
    </rPh>
    <phoneticPr fontId="3"/>
  </si>
  <si>
    <t>平均時間外労働時間</t>
    <rPh sb="0" eb="2">
      <t>ヘイキン</t>
    </rPh>
    <rPh sb="2" eb="5">
      <t>ジカンガイ</t>
    </rPh>
    <rPh sb="5" eb="7">
      <t>ロウドウ</t>
    </rPh>
    <rPh sb="7" eb="9">
      <t>ジカン</t>
    </rPh>
    <phoneticPr fontId="3"/>
  </si>
  <si>
    <t>有給休暇主取得率</t>
    <rPh sb="0" eb="2">
      <t>ユウキュウ</t>
    </rPh>
    <rPh sb="2" eb="4">
      <t>キュウカ</t>
    </rPh>
    <rPh sb="4" eb="5">
      <t>シュ</t>
    </rPh>
    <rPh sb="5" eb="6">
      <t>トリ</t>
    </rPh>
    <rPh sb="6" eb="7">
      <t>エ</t>
    </rPh>
    <rPh sb="7" eb="8">
      <t>リツ</t>
    </rPh>
    <phoneticPr fontId="3"/>
  </si>
  <si>
    <t>43.4歳</t>
    <rPh sb="4" eb="5">
      <t>サイ</t>
    </rPh>
    <phoneticPr fontId="3"/>
  </si>
  <si>
    <t>42.4歳</t>
    <rPh sb="4" eb="5">
      <t>サイ</t>
    </rPh>
    <phoneticPr fontId="3"/>
  </si>
  <si>
    <t>全体</t>
    <rPh sb="0" eb="2">
      <t>ゼンタイ</t>
    </rPh>
    <phoneticPr fontId="3"/>
  </si>
  <si>
    <t>43.2歳</t>
    <rPh sb="4" eb="5">
      <t>サイ</t>
    </rPh>
    <phoneticPr fontId="3"/>
  </si>
  <si>
    <t>18.0年</t>
    <rPh sb="4" eb="5">
      <t>ネン</t>
    </rPh>
    <phoneticPr fontId="3"/>
  </si>
  <si>
    <t>14.5年</t>
    <rPh sb="4" eb="5">
      <t>ネン</t>
    </rPh>
    <phoneticPr fontId="3"/>
  </si>
  <si>
    <t>17.2年</t>
    <rPh sb="4" eb="5">
      <t>ネン</t>
    </rPh>
    <phoneticPr fontId="3"/>
  </si>
  <si>
    <t>18.9時間/月
（組合員平均)</t>
    <rPh sb="4" eb="6">
      <t>ジカン</t>
    </rPh>
    <rPh sb="7" eb="8">
      <t>ツキ</t>
    </rPh>
    <rPh sb="10" eb="13">
      <t>クミアイイン</t>
    </rPh>
    <rPh sb="13" eb="15">
      <t>ヘイキン</t>
    </rPh>
    <phoneticPr fontId="3"/>
  </si>
  <si>
    <t>94.4%
(組合員平均)</t>
    <rPh sb="7" eb="9">
      <t>クミアイ</t>
    </rPh>
    <rPh sb="9" eb="10">
      <t>イン</t>
    </rPh>
    <rPh sb="10" eb="12">
      <t>ヘイキン</t>
    </rPh>
    <phoneticPr fontId="3"/>
  </si>
  <si>
    <t>退職者数</t>
    <rPh sb="0" eb="2">
      <t>タイショク</t>
    </rPh>
    <rPh sb="2" eb="4">
      <t>シャスウ</t>
    </rPh>
    <phoneticPr fontId="3"/>
  </si>
  <si>
    <t>退職の平均勤続年数</t>
    <rPh sb="0" eb="2">
      <t>タイショク</t>
    </rPh>
    <rPh sb="3" eb="5">
      <t>ヘイキン</t>
    </rPh>
    <rPh sb="5" eb="7">
      <t>キンゾク</t>
    </rPh>
    <rPh sb="7" eb="9">
      <t>ネンスウ</t>
    </rPh>
    <phoneticPr fontId="3"/>
  </si>
  <si>
    <t>人数</t>
    <rPh sb="0" eb="2">
      <t>ニンズウ</t>
    </rPh>
    <phoneticPr fontId="3"/>
  </si>
  <si>
    <t>在籍数</t>
    <rPh sb="0" eb="3">
      <t>ザイセキスウ</t>
    </rPh>
    <phoneticPr fontId="3"/>
  </si>
  <si>
    <t>定着率</t>
    <rPh sb="0" eb="3">
      <t>テイチャクリツ</t>
    </rPh>
    <phoneticPr fontId="3"/>
  </si>
  <si>
    <t>総合職キャリア採用比率</t>
    <rPh sb="0" eb="2">
      <t>ソウゴウ</t>
    </rPh>
    <rPh sb="2" eb="3">
      <t>ショク</t>
    </rPh>
    <rPh sb="7" eb="9">
      <t>サイヨウ</t>
    </rPh>
    <rPh sb="9" eb="11">
      <t>ヒリツ</t>
    </rPh>
    <phoneticPr fontId="3"/>
  </si>
  <si>
    <t>国/地域別</t>
    <rPh sb="0" eb="1">
      <t>クニ</t>
    </rPh>
    <rPh sb="2" eb="5">
      <t>チイキベツ</t>
    </rPh>
    <phoneticPr fontId="3"/>
  </si>
  <si>
    <t>日本</t>
    <rPh sb="0" eb="2">
      <t>ニホン</t>
    </rPh>
    <phoneticPr fontId="3"/>
  </si>
  <si>
    <t>アジア</t>
    <phoneticPr fontId="3"/>
  </si>
  <si>
    <t>第7回</t>
    <rPh sb="0" eb="1">
      <t>ダイ</t>
    </rPh>
    <rPh sb="2" eb="3">
      <t>カイ</t>
    </rPh>
    <phoneticPr fontId="3"/>
  </si>
  <si>
    <t>従業員階層別</t>
    <rPh sb="0" eb="3">
      <t>ジュウギョウイン</t>
    </rPh>
    <rPh sb="3" eb="5">
      <t>カイソウ</t>
    </rPh>
    <rPh sb="5" eb="6">
      <t>ベツ</t>
    </rPh>
    <phoneticPr fontId="3"/>
  </si>
  <si>
    <t>役員</t>
    <rPh sb="0" eb="2">
      <t>ヤクイン</t>
    </rPh>
    <phoneticPr fontId="3"/>
  </si>
  <si>
    <t>管理職</t>
    <rPh sb="0" eb="3">
      <t>カンリショク</t>
    </rPh>
    <phoneticPr fontId="3"/>
  </si>
  <si>
    <t>専門職・事務職</t>
    <rPh sb="0" eb="3">
      <t>センモンショク</t>
    </rPh>
    <rPh sb="4" eb="7">
      <t>ジムショク</t>
    </rPh>
    <phoneticPr fontId="3"/>
  </si>
  <si>
    <t>技能職</t>
    <rPh sb="0" eb="3">
      <t>ギノウショク</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</si>
  <si>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</si>
  <si>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</si>
  <si>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</si>
  <si>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</si>
  <si>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</si>
  <si>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</si>
  <si>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時期</t>
    <rPh sb="0" eb="2">
      <t>ジキ</t>
    </rPh>
    <phoneticPr fontId="3"/>
  </si>
  <si>
    <t>調査対象者数</t>
    <rPh sb="0" eb="2">
      <t>チョウサ</t>
    </rPh>
    <rPh sb="2" eb="4">
      <t>タイショウ</t>
    </rPh>
    <rPh sb="4" eb="5">
      <t>シャ</t>
    </rPh>
    <rPh sb="5" eb="6">
      <t>スウ</t>
    </rPh>
    <phoneticPr fontId="3"/>
  </si>
  <si>
    <t>回答者数</t>
    <rPh sb="0" eb="2">
      <t>カイトウ</t>
    </rPh>
    <rPh sb="2" eb="4">
      <t>シャスウ</t>
    </rPh>
    <phoneticPr fontId="3"/>
  </si>
  <si>
    <t>回答率</t>
    <rPh sb="0" eb="2">
      <t>カイトウ</t>
    </rPh>
    <rPh sb="2" eb="3">
      <t>リツ</t>
    </rPh>
    <phoneticPr fontId="3"/>
  </si>
  <si>
    <t>9247名</t>
    <rPh sb="4" eb="5">
      <t>メイ</t>
    </rPh>
    <phoneticPr fontId="3"/>
  </si>
  <si>
    <t>8435名</t>
    <rPh sb="4" eb="5">
      <t>メイ</t>
    </rPh>
    <phoneticPr fontId="3"/>
  </si>
  <si>
    <t>40100名</t>
    <rPh sb="5" eb="6">
      <t>メイ</t>
    </rPh>
    <phoneticPr fontId="3"/>
  </si>
  <si>
    <t>31126名</t>
    <rPh sb="5" eb="6">
      <t>メイ</t>
    </rPh>
    <phoneticPr fontId="3"/>
  </si>
  <si>
    <t>39055名</t>
    <rPh sb="5" eb="6">
      <t>メイ</t>
    </rPh>
    <phoneticPr fontId="3"/>
  </si>
  <si>
    <t>31729名</t>
    <rPh sb="5" eb="6">
      <t>メイ</t>
    </rPh>
    <phoneticPr fontId="3"/>
  </si>
  <si>
    <t>33214名</t>
    <rPh sb="5" eb="6">
      <t>メイ</t>
    </rPh>
    <phoneticPr fontId="3"/>
  </si>
  <si>
    <t>40321名</t>
    <rPh sb="5" eb="6">
      <t>メイ</t>
    </rPh>
    <phoneticPr fontId="3"/>
  </si>
  <si>
    <t>43546名</t>
    <rPh sb="5" eb="6">
      <t>メイ</t>
    </rPh>
    <phoneticPr fontId="3"/>
  </si>
  <si>
    <t>36773名</t>
    <rPh sb="5" eb="6">
      <t>メイ</t>
    </rPh>
    <phoneticPr fontId="3"/>
  </si>
  <si>
    <t>47533名</t>
    <rPh sb="5" eb="6">
      <t>メイ</t>
    </rPh>
    <phoneticPr fontId="3"/>
  </si>
  <si>
    <t>41897名</t>
    <rPh sb="5" eb="6">
      <t>メイ</t>
    </rPh>
    <phoneticPr fontId="3"/>
  </si>
  <si>
    <t>49468名</t>
    <rPh sb="5" eb="6">
      <t>メイ</t>
    </rPh>
    <phoneticPr fontId="3"/>
  </si>
  <si>
    <t>42656名</t>
    <rPh sb="5" eb="6">
      <t>メイ</t>
    </rPh>
    <phoneticPr fontId="3"/>
  </si>
  <si>
    <t>件数</t>
    <rPh sb="0" eb="2">
      <t>ケンスウ</t>
    </rPh>
    <phoneticPr fontId="3"/>
  </si>
  <si>
    <t>部門／年度</t>
    <rPh sb="0" eb="2">
      <t>ブモン</t>
    </rPh>
    <rPh sb="3" eb="5">
      <t>ネンド</t>
    </rPh>
    <phoneticPr fontId="3"/>
  </si>
  <si>
    <t>建築ガラス アジアカンパニー</t>
    <rPh sb="0" eb="2">
      <t>ケンチク</t>
    </rPh>
    <phoneticPr fontId="3"/>
  </si>
  <si>
    <t>建築ガラス 欧米カンパニー</t>
    <rPh sb="0" eb="2">
      <t>ケンチク</t>
    </rPh>
    <rPh sb="6" eb="8">
      <t>オウベイ</t>
    </rPh>
    <phoneticPr fontId="3"/>
  </si>
  <si>
    <t>オートモーティブカンパニー</t>
    <phoneticPr fontId="3"/>
  </si>
  <si>
    <t>電子カンパニー</t>
    <rPh sb="0" eb="2">
      <t>デンシ</t>
    </rPh>
    <phoneticPr fontId="3"/>
  </si>
  <si>
    <t>AGCセラミックス</t>
    <phoneticPr fontId="3"/>
  </si>
  <si>
    <r>
      <t>CTO所管部門</t>
    </r>
    <r>
      <rPr>
        <vertAlign val="superscript"/>
        <sz val="10"/>
        <color theme="1"/>
        <rFont val="Meiryo UI"/>
        <family val="3"/>
        <charset val="128"/>
      </rPr>
      <t>*1</t>
    </r>
    <rPh sb="3" eb="5">
      <t>ショカン</t>
    </rPh>
    <rPh sb="5" eb="7">
      <t>ブモン</t>
    </rPh>
    <phoneticPr fontId="3"/>
  </si>
  <si>
    <r>
      <t>CFO所管部門</t>
    </r>
    <r>
      <rPr>
        <vertAlign val="superscript"/>
        <sz val="10"/>
        <color theme="1"/>
        <rFont val="Meiryo UI"/>
        <family val="3"/>
        <charset val="128"/>
      </rPr>
      <t>*2</t>
    </r>
    <rPh sb="3" eb="5">
      <t>ショカン</t>
    </rPh>
    <rPh sb="5" eb="7">
      <t>ブモン</t>
    </rPh>
    <phoneticPr fontId="3"/>
  </si>
  <si>
    <t>化学品カンパニー</t>
    <phoneticPr fontId="3"/>
  </si>
  <si>
    <t>(件数)</t>
    <rPh sb="1" eb="3">
      <t>ケンスウ</t>
    </rPh>
    <phoneticPr fontId="3"/>
  </si>
  <si>
    <t>%</t>
    <phoneticPr fontId="3"/>
  </si>
  <si>
    <t>日本への留学生</t>
    <rPh sb="0" eb="2">
      <t>ニホン</t>
    </rPh>
    <rPh sb="4" eb="7">
      <t>リュウガクセイ</t>
    </rPh>
    <phoneticPr fontId="3"/>
  </si>
  <si>
    <t>海外大学の卒業生</t>
    <rPh sb="0" eb="2">
      <t>カイガイ</t>
    </rPh>
    <rPh sb="2" eb="4">
      <t>ダイガク</t>
    </rPh>
    <rPh sb="5" eb="8">
      <t>ソツギョウセイ</t>
    </rPh>
    <phoneticPr fontId="3"/>
  </si>
  <si>
    <t>女性比率</t>
    <rPh sb="0" eb="2">
      <t>ジョセイ</t>
    </rPh>
    <rPh sb="2" eb="4">
      <t>ヒリツ</t>
    </rPh>
    <phoneticPr fontId="3"/>
  </si>
  <si>
    <r>
      <t>女性比率</t>
    </r>
    <r>
      <rPr>
        <vertAlign val="superscript"/>
        <sz val="10"/>
        <color theme="1"/>
        <rFont val="Meiryo UI"/>
        <family val="3"/>
        <charset val="128"/>
      </rPr>
      <t>*</t>
    </r>
    <rPh sb="0" eb="2">
      <t>ジョセイ</t>
    </rPh>
    <rPh sb="2" eb="4">
      <t>ヒリツ</t>
    </rPh>
    <phoneticPr fontId="3"/>
  </si>
  <si>
    <t>*各年12月末現在。ただし、60歳以上の従業員を除く</t>
    <rPh sb="1" eb="3">
      <t>カクトシ</t>
    </rPh>
    <rPh sb="5" eb="7">
      <t>ガツマツ</t>
    </rPh>
    <rPh sb="7" eb="9">
      <t>ゲンザイ</t>
    </rPh>
    <rPh sb="16" eb="19">
      <t>サイイジョウ</t>
    </rPh>
    <rPh sb="20" eb="23">
      <t>ジュウギョウイン</t>
    </rPh>
    <rPh sb="24" eb="25">
      <t>ノゾ</t>
    </rPh>
    <phoneticPr fontId="3"/>
  </si>
  <si>
    <t>女性採用数</t>
    <rPh sb="0" eb="2">
      <t>ジョセイ</t>
    </rPh>
    <rPh sb="2" eb="5">
      <t>サイヨウスウ</t>
    </rPh>
    <phoneticPr fontId="3"/>
  </si>
  <si>
    <t>採用総数</t>
    <rPh sb="0" eb="2">
      <t>サイヨウ</t>
    </rPh>
    <rPh sb="2" eb="4">
      <t>ソウスウ</t>
    </rPh>
    <phoneticPr fontId="3"/>
  </si>
  <si>
    <t>女性採用比率</t>
    <rPh sb="0" eb="2">
      <t>ジョセイ</t>
    </rPh>
    <rPh sb="2" eb="6">
      <t>サイヨウヒリツ</t>
    </rPh>
    <phoneticPr fontId="3"/>
  </si>
  <si>
    <t>名</t>
    <rPh sb="0" eb="1">
      <t>メイ</t>
    </rPh>
    <phoneticPr fontId="3"/>
  </si>
  <si>
    <t>％</t>
    <phoneticPr fontId="3"/>
  </si>
  <si>
    <t>管理職(課長以上)</t>
    <rPh sb="0" eb="3">
      <t>カンリショク</t>
    </rPh>
    <rPh sb="4" eb="6">
      <t>カチョウ</t>
    </rPh>
    <rPh sb="6" eb="8">
      <t>イジョウ</t>
    </rPh>
    <phoneticPr fontId="3"/>
  </si>
  <si>
    <t>管理職以外</t>
    <rPh sb="0" eb="3">
      <t>カンリショク</t>
    </rPh>
    <rPh sb="3" eb="5">
      <t>イガイ</t>
    </rPh>
    <phoneticPr fontId="3"/>
  </si>
  <si>
    <t>障がい者数(実数)</t>
    <rPh sb="0" eb="1">
      <t>ショウ</t>
    </rPh>
    <rPh sb="3" eb="5">
      <t>シャスウ</t>
    </rPh>
    <rPh sb="6" eb="8">
      <t>ジッスウ</t>
    </rPh>
    <phoneticPr fontId="3"/>
  </si>
  <si>
    <t>雇用率</t>
    <rPh sb="0" eb="3">
      <t>コヨウリツ</t>
    </rPh>
    <phoneticPr fontId="3"/>
  </si>
  <si>
    <t>育児休業取得人数</t>
    <rPh sb="0" eb="2">
      <t>イクジ</t>
    </rPh>
    <rPh sb="2" eb="4">
      <t>キュウギョウ</t>
    </rPh>
    <rPh sb="4" eb="6">
      <t>シュトク</t>
    </rPh>
    <rPh sb="6" eb="8">
      <t>ニンズウ</t>
    </rPh>
    <phoneticPr fontId="3"/>
  </si>
  <si>
    <t>介護休業・休暇取得人数</t>
    <rPh sb="0" eb="2">
      <t>カイゴ</t>
    </rPh>
    <rPh sb="2" eb="4">
      <t>キュウギョウ</t>
    </rPh>
    <rPh sb="5" eb="9">
      <t>キュウカシュトク</t>
    </rPh>
    <rPh sb="9" eb="11">
      <t>ニンズウ</t>
    </rPh>
    <phoneticPr fontId="3"/>
  </si>
  <si>
    <t>AGC</t>
    <phoneticPr fontId="3"/>
  </si>
  <si>
    <r>
      <t>AGC</t>
    </r>
    <r>
      <rPr>
        <vertAlign val="superscript"/>
        <sz val="10"/>
        <color theme="1"/>
        <rFont val="Meiryo UI"/>
        <family val="3"/>
        <charset val="128"/>
      </rPr>
      <t>*1</t>
    </r>
    <phoneticPr fontId="3"/>
  </si>
  <si>
    <r>
      <t>全産業</t>
    </r>
    <r>
      <rPr>
        <vertAlign val="superscript"/>
        <sz val="10"/>
        <color theme="1"/>
        <rFont val="Meiryo UI"/>
        <family val="3"/>
        <charset val="128"/>
      </rPr>
      <t>*2</t>
    </r>
    <rPh sb="0" eb="3">
      <t>ゼンサンギョウ</t>
    </rPh>
    <phoneticPr fontId="3"/>
  </si>
  <si>
    <r>
      <rPr>
        <vertAlign val="superscript"/>
        <sz val="10"/>
        <color theme="1"/>
        <rFont val="Meiryo UI"/>
        <family val="3"/>
        <charset val="128"/>
      </rPr>
      <t>*1</t>
    </r>
    <r>
      <rPr>
        <sz val="10"/>
        <color theme="1"/>
        <rFont val="Meiryo UI"/>
        <family val="3"/>
        <charset val="128"/>
      </rPr>
      <t>デジタル・イノベーション推進部、事業開拓部、知的財産部、環境安全品質本部、技術本部</t>
    </r>
    <rPh sb="14" eb="17">
      <t>スイシンブ</t>
    </rPh>
    <rPh sb="18" eb="20">
      <t>ジギョウ</t>
    </rPh>
    <rPh sb="20" eb="22">
      <t>カイタク</t>
    </rPh>
    <rPh sb="22" eb="23">
      <t>ブ</t>
    </rPh>
    <rPh sb="24" eb="29">
      <t>チテキザイサンブ</t>
    </rPh>
    <rPh sb="30" eb="38">
      <t>カンキョウアンゼンヒンシツホンブ</t>
    </rPh>
    <rPh sb="39" eb="41">
      <t>ギジュツ</t>
    </rPh>
    <rPh sb="41" eb="43">
      <t>ホンブ</t>
    </rPh>
    <phoneticPr fontId="3"/>
  </si>
  <si>
    <r>
      <rPr>
        <vertAlign val="superscript"/>
        <sz val="10"/>
        <color theme="1"/>
        <rFont val="Meiryo UI"/>
        <family val="3"/>
        <charset val="128"/>
      </rPr>
      <t>*2</t>
    </r>
    <r>
      <rPr>
        <sz val="10"/>
        <color theme="1"/>
        <rFont val="Meiryo UI"/>
        <family val="3"/>
        <charset val="128"/>
      </rPr>
      <t>経営企画本部、総務部、広報・IR部、法務部、人事部、経理・財務部、調達・ロジスティクス部、情報システム部</t>
    </r>
    <rPh sb="2" eb="6">
      <t>ケイエイキカク</t>
    </rPh>
    <rPh sb="6" eb="8">
      <t>ホンブ</t>
    </rPh>
    <rPh sb="9" eb="12">
      <t>ソウムブ</t>
    </rPh>
    <rPh sb="13" eb="15">
      <t>コウホウ</t>
    </rPh>
    <rPh sb="18" eb="19">
      <t>ブ</t>
    </rPh>
    <rPh sb="20" eb="23">
      <t>ホウムブ</t>
    </rPh>
    <rPh sb="24" eb="26">
      <t>ジンジ</t>
    </rPh>
    <rPh sb="26" eb="27">
      <t>ブ</t>
    </rPh>
    <rPh sb="28" eb="30">
      <t>ケイリ</t>
    </rPh>
    <rPh sb="31" eb="33">
      <t>ザイム</t>
    </rPh>
    <rPh sb="33" eb="34">
      <t>ブ</t>
    </rPh>
    <rPh sb="35" eb="37">
      <t>チョウタツ</t>
    </rPh>
    <rPh sb="45" eb="46">
      <t>ブ</t>
    </rPh>
    <rPh sb="47" eb="49">
      <t>ジョウホウ</t>
    </rPh>
    <rPh sb="53" eb="54">
      <t>ブ</t>
    </rPh>
    <phoneticPr fontId="3"/>
  </si>
  <si>
    <r>
      <rPr>
        <vertAlign val="superscript"/>
        <sz val="10"/>
        <color theme="1"/>
        <rFont val="Meiryo UI"/>
        <family val="3"/>
        <charset val="128"/>
      </rPr>
      <t>*1</t>
    </r>
    <r>
      <rPr>
        <sz val="10"/>
        <color theme="1"/>
        <rFont val="Meiryo UI"/>
        <family val="3"/>
        <charset val="128"/>
      </rPr>
      <t>組合員平均</t>
    </r>
    <rPh sb="2" eb="4">
      <t>クミアイ</t>
    </rPh>
    <rPh sb="4" eb="5">
      <t>イン</t>
    </rPh>
    <rPh sb="5" eb="7">
      <t>ヘイキン</t>
    </rPh>
    <phoneticPr fontId="3"/>
  </si>
  <si>
    <r>
      <rPr>
        <vertAlign val="superscript"/>
        <sz val="10"/>
        <color theme="1"/>
        <rFont val="Meiryo UI"/>
        <family val="3"/>
        <charset val="128"/>
      </rPr>
      <t>*2</t>
    </r>
    <r>
      <rPr>
        <sz val="10"/>
        <color theme="1"/>
        <rFont val="Meiryo UI"/>
        <family val="3"/>
        <charset val="128"/>
      </rPr>
      <t>全産業のデータは「厚生労働省 就労条件総合調査」による</t>
    </r>
    <rPh sb="2" eb="5">
      <t>ゼンサンギョウ</t>
    </rPh>
    <rPh sb="11" eb="13">
      <t>コウセイ</t>
    </rPh>
    <rPh sb="13" eb="15">
      <t>ロウドウ</t>
    </rPh>
    <rPh sb="15" eb="16">
      <t>ショウ</t>
    </rPh>
    <rPh sb="17" eb="21">
      <t>シュウロウジョウケン</t>
    </rPh>
    <rPh sb="21" eb="25">
      <t>ソウゴウチョウサ</t>
    </rPh>
    <phoneticPr fontId="3"/>
  </si>
  <si>
    <t>組合員平均</t>
    <rPh sb="0" eb="3">
      <t>クミアイイン</t>
    </rPh>
    <rPh sb="3" eb="5">
      <t>ヘイキン</t>
    </rPh>
    <phoneticPr fontId="3"/>
  </si>
  <si>
    <t>(時間/月)</t>
    <rPh sb="1" eb="3">
      <t>ジカン</t>
    </rPh>
    <rPh sb="4" eb="5">
      <t>ツキ</t>
    </rPh>
    <phoneticPr fontId="3"/>
  </si>
  <si>
    <t>延べ人数</t>
    <rPh sb="0" eb="1">
      <t>ノ</t>
    </rPh>
    <rPh sb="2" eb="4">
      <t>ニンズウ</t>
    </rPh>
    <phoneticPr fontId="3"/>
  </si>
  <si>
    <t>グループ会社</t>
    <rPh sb="4" eb="6">
      <t>カイシャ</t>
    </rPh>
    <phoneticPr fontId="3"/>
  </si>
  <si>
    <t>時間</t>
    <rPh sb="0" eb="2">
      <t>ジカン</t>
    </rPh>
    <phoneticPr fontId="3"/>
  </si>
  <si>
    <t>平均時間/延人</t>
    <rPh sb="0" eb="2">
      <t>ヘイキン</t>
    </rPh>
    <rPh sb="2" eb="4">
      <t>ジカン</t>
    </rPh>
    <rPh sb="5" eb="6">
      <t>ノ</t>
    </rPh>
    <rPh sb="6" eb="7">
      <t>ヒト</t>
    </rPh>
    <phoneticPr fontId="3"/>
  </si>
  <si>
    <t>日本国内</t>
    <rPh sb="0" eb="4">
      <t>ニホンコクナイ</t>
    </rPh>
    <phoneticPr fontId="3"/>
  </si>
  <si>
    <t>海外(アジア)</t>
    <rPh sb="0" eb="2">
      <t>カイガイ</t>
    </rPh>
    <phoneticPr fontId="3"/>
  </si>
  <si>
    <t>海外(欧州)</t>
    <rPh sb="0" eb="2">
      <t>カイガイ</t>
    </rPh>
    <rPh sb="3" eb="5">
      <t>オウシュウ</t>
    </rPh>
    <phoneticPr fontId="3"/>
  </si>
  <si>
    <t>海外(米州)</t>
    <rPh sb="0" eb="2">
      <t>カイガイ</t>
    </rPh>
    <rPh sb="3" eb="5">
      <t>ベイシュウ</t>
    </rPh>
    <phoneticPr fontId="3"/>
  </si>
  <si>
    <t>報告年度時点</t>
    <rPh sb="0" eb="4">
      <t>ホウコクネンド</t>
    </rPh>
    <rPh sb="4" eb="6">
      <t>ジテン</t>
    </rPh>
    <phoneticPr fontId="3"/>
  </si>
  <si>
    <t>ビジネスパートナー</t>
    <phoneticPr fontId="3"/>
  </si>
  <si>
    <t>死亡者数</t>
    <rPh sb="0" eb="3">
      <t>シボウシャ</t>
    </rPh>
    <rPh sb="3" eb="4">
      <t>スウ</t>
    </rPh>
    <phoneticPr fontId="3"/>
  </si>
  <si>
    <t>身体機能一部損失等の重篤災害の死傷者数</t>
    <rPh sb="0" eb="4">
      <t>シンタイキノウ</t>
    </rPh>
    <rPh sb="4" eb="6">
      <t>イチブ</t>
    </rPh>
    <rPh sb="6" eb="8">
      <t>ソンシツ</t>
    </rPh>
    <rPh sb="8" eb="9">
      <t>トウ</t>
    </rPh>
    <rPh sb="10" eb="12">
      <t>ジュウトク</t>
    </rPh>
    <rPh sb="12" eb="14">
      <t>サイガイ</t>
    </rPh>
    <rPh sb="15" eb="17">
      <t>シショウ</t>
    </rPh>
    <rPh sb="17" eb="19">
      <t>シャスウ</t>
    </rPh>
    <phoneticPr fontId="3"/>
  </si>
  <si>
    <t>休業災害度数率</t>
    <rPh sb="0" eb="2">
      <t>キュウギョウ</t>
    </rPh>
    <rPh sb="2" eb="4">
      <t>サイガイ</t>
    </rPh>
    <rPh sb="4" eb="7">
      <t>ドスウリツ</t>
    </rPh>
    <phoneticPr fontId="3"/>
  </si>
  <si>
    <r>
      <t>AGCグループ</t>
    </r>
    <r>
      <rPr>
        <vertAlign val="superscript"/>
        <sz val="10"/>
        <color theme="1"/>
        <rFont val="Meiryo UI"/>
        <family val="3"/>
        <charset val="128"/>
      </rPr>
      <t>*</t>
    </r>
    <phoneticPr fontId="3"/>
  </si>
  <si>
    <r>
      <rPr>
        <vertAlign val="superscript"/>
        <sz val="10"/>
        <color theme="1"/>
        <rFont val="Meiryo UI"/>
        <family val="3"/>
        <charset val="128"/>
      </rPr>
      <t>*</t>
    </r>
    <r>
      <rPr>
        <sz val="10"/>
        <color theme="1"/>
        <rFont val="Meiryo UI"/>
        <family val="3"/>
        <charset val="128"/>
      </rPr>
      <t>従業員は契約・派遣社員含む</t>
    </r>
    <rPh sb="1" eb="4">
      <t>ジュウギョウイン</t>
    </rPh>
    <rPh sb="5" eb="7">
      <t>ケイヤク</t>
    </rPh>
    <rPh sb="8" eb="10">
      <t>ハケン</t>
    </rPh>
    <rPh sb="10" eb="12">
      <t>シャイン</t>
    </rPh>
    <rPh sb="12" eb="13">
      <t>フク</t>
    </rPh>
    <phoneticPr fontId="3"/>
  </si>
  <si>
    <t>件</t>
  </si>
  <si>
    <t>件</t>
    <rPh sb="0" eb="1">
      <t>ケン</t>
    </rPh>
    <phoneticPr fontId="3"/>
  </si>
  <si>
    <r>
      <rPr>
        <vertAlign val="superscript"/>
        <sz val="10"/>
        <color theme="1"/>
        <rFont val="Meiryo UI"/>
        <family val="3"/>
        <charset val="128"/>
      </rPr>
      <t>*1</t>
    </r>
    <r>
      <rPr>
        <sz val="10"/>
        <color theme="1"/>
        <rFont val="Meiryo UI"/>
        <family val="3"/>
        <charset val="128"/>
      </rPr>
      <t>休業災害はビジネスパートナー含む</t>
    </r>
    <rPh sb="2" eb="4">
      <t>キュウギョウ</t>
    </rPh>
    <rPh sb="4" eb="6">
      <t>サイガイ</t>
    </rPh>
    <rPh sb="16" eb="17">
      <t>フク</t>
    </rPh>
    <phoneticPr fontId="3"/>
  </si>
  <si>
    <r>
      <rPr>
        <vertAlign val="superscript"/>
        <sz val="10"/>
        <color theme="1"/>
        <rFont val="Meiryo UI"/>
        <family val="3"/>
        <charset val="128"/>
      </rPr>
      <t>*2</t>
    </r>
    <r>
      <rPr>
        <sz val="10"/>
        <color theme="1"/>
        <rFont val="Meiryo UI"/>
        <family val="3"/>
        <charset val="128"/>
      </rPr>
      <t>休業災害とは医師等の指示により、罹患者が一日以上の離職(休業)を余儀なくされた労働災害。ただし、検査入院のために離職(休業)した場合は除く</t>
    </r>
    <rPh sb="2" eb="4">
      <t>キュウギョウ</t>
    </rPh>
    <rPh sb="4" eb="6">
      <t>サイガイ</t>
    </rPh>
    <rPh sb="8" eb="10">
      <t>イシ</t>
    </rPh>
    <rPh sb="10" eb="11">
      <t>ナド</t>
    </rPh>
    <rPh sb="12" eb="14">
      <t>シジ</t>
    </rPh>
    <rPh sb="18" eb="21">
      <t>リカンシャ</t>
    </rPh>
    <rPh sb="22" eb="24">
      <t>イチニチ</t>
    </rPh>
    <rPh sb="24" eb="26">
      <t>イジョウ</t>
    </rPh>
    <rPh sb="27" eb="29">
      <t>リショク</t>
    </rPh>
    <rPh sb="30" eb="32">
      <t>キュウギョウ</t>
    </rPh>
    <rPh sb="34" eb="36">
      <t>ヨギ</t>
    </rPh>
    <rPh sb="41" eb="45">
      <t>ロウドウサイガイ</t>
    </rPh>
    <rPh sb="50" eb="52">
      <t>ケンサ</t>
    </rPh>
    <rPh sb="52" eb="54">
      <t>ニュウイン</t>
    </rPh>
    <rPh sb="58" eb="60">
      <t>リショク</t>
    </rPh>
    <rPh sb="61" eb="63">
      <t>キュウギョウ</t>
    </rPh>
    <rPh sb="66" eb="68">
      <t>バアイ</t>
    </rPh>
    <rPh sb="69" eb="70">
      <t>ノゾ</t>
    </rPh>
    <phoneticPr fontId="3"/>
  </si>
  <si>
    <r>
      <rPr>
        <vertAlign val="superscript"/>
        <sz val="10"/>
        <color theme="1"/>
        <rFont val="Meiryo UI"/>
        <family val="3"/>
        <charset val="128"/>
      </rPr>
      <t>*3</t>
    </r>
    <r>
      <rPr>
        <sz val="10"/>
        <color theme="1"/>
        <rFont val="Meiryo UI"/>
        <family val="3"/>
        <charset val="128"/>
      </rPr>
      <t>休業災害かどうかの最終的判断は、各医師が行うため日本・アジアと欧州、米州では異なる場合がありますが、医師の判断に基づき件数を管理しています</t>
    </r>
    <rPh sb="2" eb="4">
      <t>キュウギョウ</t>
    </rPh>
    <rPh sb="4" eb="6">
      <t>サイガイ</t>
    </rPh>
    <rPh sb="11" eb="14">
      <t>サイシュウテキ</t>
    </rPh>
    <rPh sb="14" eb="16">
      <t>ハンダン</t>
    </rPh>
    <rPh sb="18" eb="21">
      <t>カクイシ</t>
    </rPh>
    <rPh sb="22" eb="23">
      <t>オコナ</t>
    </rPh>
    <rPh sb="26" eb="28">
      <t>ニホン</t>
    </rPh>
    <rPh sb="33" eb="35">
      <t>オウシュウ</t>
    </rPh>
    <rPh sb="36" eb="38">
      <t>ベイシュウ</t>
    </rPh>
    <rPh sb="40" eb="41">
      <t>コト</t>
    </rPh>
    <rPh sb="43" eb="45">
      <t>バアイ</t>
    </rPh>
    <rPh sb="52" eb="54">
      <t>イシ</t>
    </rPh>
    <rPh sb="55" eb="57">
      <t>ハンダン</t>
    </rPh>
    <rPh sb="58" eb="59">
      <t>モト</t>
    </rPh>
    <rPh sb="61" eb="63">
      <t>ケンスウ</t>
    </rPh>
    <rPh sb="64" eb="66">
      <t>カンリ</t>
    </rPh>
    <phoneticPr fontId="3"/>
  </si>
  <si>
    <t>AGC全体</t>
    <rPh sb="3" eb="5">
      <t>ゼンタイ</t>
    </rPh>
    <phoneticPr fontId="3"/>
  </si>
  <si>
    <t>AGCビジネスパートナー</t>
    <phoneticPr fontId="3"/>
  </si>
  <si>
    <t>AGC従業員</t>
    <rPh sb="3" eb="6">
      <t>ジュウギョウイン</t>
    </rPh>
    <phoneticPr fontId="3"/>
  </si>
  <si>
    <t>日本化学工業協会会員企業</t>
    <rPh sb="0" eb="2">
      <t>ニホン</t>
    </rPh>
    <rPh sb="2" eb="4">
      <t>カガク</t>
    </rPh>
    <rPh sb="4" eb="6">
      <t>コウギョウ</t>
    </rPh>
    <rPh sb="6" eb="8">
      <t>キョウカイ</t>
    </rPh>
    <rPh sb="8" eb="10">
      <t>カイイン</t>
    </rPh>
    <rPh sb="10" eb="12">
      <t>キギョウ</t>
    </rPh>
    <phoneticPr fontId="3"/>
  </si>
  <si>
    <t>全製造業</t>
    <rPh sb="0" eb="4">
      <t>ゼンセイゾウギョウ</t>
    </rPh>
    <phoneticPr fontId="3"/>
  </si>
  <si>
    <t>受験率</t>
    <rPh sb="0" eb="2">
      <t>ジュケン</t>
    </rPh>
    <rPh sb="2" eb="3">
      <t>リツ</t>
    </rPh>
    <phoneticPr fontId="3"/>
  </si>
  <si>
    <t>喫煙率</t>
    <rPh sb="0" eb="2">
      <t>キツエン</t>
    </rPh>
    <rPh sb="2" eb="3">
      <t>リツ</t>
    </rPh>
    <phoneticPr fontId="3"/>
  </si>
  <si>
    <t>教育受講者数</t>
    <rPh sb="0" eb="2">
      <t>キョウイク</t>
    </rPh>
    <rPh sb="2" eb="5">
      <t>ジュコウシャ</t>
    </rPh>
    <rPh sb="5" eb="6">
      <t>スウ</t>
    </rPh>
    <phoneticPr fontId="3"/>
  </si>
  <si>
    <t>内部監査件数</t>
    <rPh sb="0" eb="2">
      <t>ナイブ</t>
    </rPh>
    <rPh sb="2" eb="4">
      <t>カンサ</t>
    </rPh>
    <rPh sb="4" eb="6">
      <t>ケンスウ</t>
    </rPh>
    <phoneticPr fontId="3"/>
  </si>
  <si>
    <t>約3500</t>
    <rPh sb="0" eb="1">
      <t>ヤク</t>
    </rPh>
    <phoneticPr fontId="3"/>
  </si>
  <si>
    <t>重点分野／年度</t>
    <rPh sb="0" eb="2">
      <t>ジュウテン</t>
    </rPh>
    <rPh sb="2" eb="4">
      <t>ブンヤ</t>
    </rPh>
    <rPh sb="5" eb="7">
      <t>ネンド</t>
    </rPh>
    <phoneticPr fontId="3"/>
  </si>
  <si>
    <t>人づくり</t>
    <rPh sb="0" eb="1">
      <t>ヒト</t>
    </rPh>
    <phoneticPr fontId="3"/>
  </si>
  <si>
    <t>地域との共生</t>
    <rPh sb="0" eb="2">
      <t>チイキ</t>
    </rPh>
    <rPh sb="4" eb="6">
      <t>キョウセイ</t>
    </rPh>
    <phoneticPr fontId="3"/>
  </si>
  <si>
    <t>自然環境への貢献</t>
    <rPh sb="0" eb="4">
      <t>シゼンカンキョウ</t>
    </rPh>
    <rPh sb="6" eb="8">
      <t>コウケン</t>
    </rPh>
    <phoneticPr fontId="3"/>
  </si>
  <si>
    <t>その他</t>
    <rPh sb="2" eb="3">
      <t>ホカ</t>
    </rPh>
    <phoneticPr fontId="3"/>
  </si>
  <si>
    <t>参加人数</t>
    <rPh sb="0" eb="4">
      <t>サンカニンズウ</t>
    </rPh>
    <phoneticPr fontId="3"/>
  </si>
  <si>
    <t>寄付、現物寄付</t>
    <rPh sb="0" eb="2">
      <t>キフ</t>
    </rPh>
    <rPh sb="3" eb="5">
      <t>ゲンブツ</t>
    </rPh>
    <rPh sb="5" eb="7">
      <t>キフ</t>
    </rPh>
    <phoneticPr fontId="3"/>
  </si>
  <si>
    <t>従業員の参加・派遣</t>
    <rPh sb="0" eb="3">
      <t>ジュウギョウイン</t>
    </rPh>
    <rPh sb="4" eb="6">
      <t>サンカ</t>
    </rPh>
    <rPh sb="7" eb="9">
      <t>ハケン</t>
    </rPh>
    <phoneticPr fontId="3"/>
  </si>
  <si>
    <t>自主プログラム</t>
    <rPh sb="0" eb="2">
      <t>ジシュ</t>
    </rPh>
    <phoneticPr fontId="3"/>
  </si>
  <si>
    <t>施設開放・見学受け入れ</t>
    <rPh sb="0" eb="2">
      <t>シセツ</t>
    </rPh>
    <rPh sb="2" eb="4">
      <t>カイホウ</t>
    </rPh>
    <rPh sb="5" eb="7">
      <t>ケンガク</t>
    </rPh>
    <rPh sb="7" eb="8">
      <t>ウ</t>
    </rPh>
    <rPh sb="9" eb="10">
      <t>イ</t>
    </rPh>
    <phoneticPr fontId="3"/>
  </si>
  <si>
    <t>報告時の状況</t>
    <rPh sb="0" eb="2">
      <t>ホウコク</t>
    </rPh>
    <rPh sb="2" eb="3">
      <t>ジ</t>
    </rPh>
    <rPh sb="4" eb="6">
      <t>ジョウキョウ</t>
    </rPh>
    <phoneticPr fontId="3"/>
  </si>
  <si>
    <r>
      <t>認証組織</t>
    </r>
    <r>
      <rPr>
        <b/>
        <vertAlign val="superscript"/>
        <sz val="10"/>
        <color theme="0"/>
        <rFont val="Meiryo UI"/>
        <family val="3"/>
        <charset val="128"/>
      </rPr>
      <t>*2</t>
    </r>
    <r>
      <rPr>
        <b/>
        <sz val="10"/>
        <color theme="0"/>
        <rFont val="Meiryo UI"/>
        <family val="3"/>
        <charset val="128"/>
      </rPr>
      <t>／年度</t>
    </r>
    <rPh sb="0" eb="2">
      <t>ニンショウ</t>
    </rPh>
    <rPh sb="2" eb="4">
      <t>ソシキ</t>
    </rPh>
    <rPh sb="7" eb="9">
      <t>ネンド</t>
    </rPh>
    <phoneticPr fontId="3"/>
  </si>
  <si>
    <r>
      <rPr>
        <vertAlign val="superscript"/>
        <sz val="10"/>
        <color theme="1"/>
        <rFont val="Meiryo UI"/>
        <family val="3"/>
        <charset val="128"/>
      </rPr>
      <t>*1</t>
    </r>
    <r>
      <rPr>
        <sz val="10"/>
        <color theme="1"/>
        <rFont val="Meiryo UI"/>
        <family val="3"/>
        <charset val="128"/>
      </rPr>
      <t>自動車部品のグローバル調達基準を満たす自動車業界向けの品質マネジメントシステム企画</t>
    </r>
    <rPh sb="2" eb="5">
      <t>ジドウシャ</t>
    </rPh>
    <rPh sb="5" eb="7">
      <t>ブヒン</t>
    </rPh>
    <rPh sb="13" eb="15">
      <t>チョウタツ</t>
    </rPh>
    <rPh sb="15" eb="17">
      <t>キジュン</t>
    </rPh>
    <rPh sb="18" eb="19">
      <t>ミ</t>
    </rPh>
    <rPh sb="21" eb="24">
      <t>ジドウシャ</t>
    </rPh>
    <rPh sb="24" eb="26">
      <t>ギョウカイ</t>
    </rPh>
    <rPh sb="26" eb="27">
      <t>ム</t>
    </rPh>
    <rPh sb="29" eb="31">
      <t>ヒンシツ</t>
    </rPh>
    <rPh sb="41" eb="43">
      <t>キカク</t>
    </rPh>
    <phoneticPr fontId="3"/>
  </si>
  <si>
    <r>
      <rPr>
        <vertAlign val="superscript"/>
        <sz val="10"/>
        <color theme="1"/>
        <rFont val="Meiryo UI"/>
        <family val="3"/>
        <charset val="128"/>
      </rPr>
      <t>*2</t>
    </r>
    <r>
      <rPr>
        <sz val="10"/>
        <color theme="1"/>
        <rFont val="Meiryo UI"/>
        <family val="3"/>
        <charset val="128"/>
      </rPr>
      <t>一つ認証に複数の拠点・法人が含まれる場合があります</t>
    </r>
    <rPh sb="2" eb="3">
      <t>ヒト</t>
    </rPh>
    <rPh sb="4" eb="6">
      <t>ニンショウ</t>
    </rPh>
    <rPh sb="7" eb="9">
      <t>フクスウ</t>
    </rPh>
    <rPh sb="10" eb="12">
      <t>キョテン</t>
    </rPh>
    <rPh sb="13" eb="15">
      <t>ホウジン</t>
    </rPh>
    <rPh sb="16" eb="17">
      <t>フク</t>
    </rPh>
    <rPh sb="20" eb="22">
      <t>バアイ</t>
    </rPh>
    <phoneticPr fontId="3"/>
  </si>
  <si>
    <t>準1級</t>
    <rPh sb="0" eb="1">
      <t>ジュン</t>
    </rPh>
    <rPh sb="2" eb="3">
      <t>キュウ</t>
    </rPh>
    <phoneticPr fontId="3"/>
  </si>
  <si>
    <t>1級</t>
    <rPh sb="1" eb="2">
      <t>キュウ</t>
    </rPh>
    <phoneticPr fontId="3"/>
  </si>
  <si>
    <t>2級</t>
    <rPh sb="1" eb="2">
      <t>キュウ</t>
    </rPh>
    <phoneticPr fontId="3"/>
  </si>
  <si>
    <t>3級</t>
    <rPh sb="1" eb="2">
      <t>キュウ</t>
    </rPh>
    <phoneticPr fontId="3"/>
  </si>
  <si>
    <t>4級</t>
    <rPh sb="1" eb="2">
      <t>キュウ</t>
    </rPh>
    <phoneticPr fontId="3"/>
  </si>
  <si>
    <t>一時的に受験取り止め</t>
    <rPh sb="0" eb="2">
      <t>イチジ</t>
    </rPh>
    <rPh sb="2" eb="3">
      <t>テキ</t>
    </rPh>
    <rPh sb="4" eb="6">
      <t>ジュケン</t>
    </rPh>
    <rPh sb="6" eb="7">
      <t>ト</t>
    </rPh>
    <rPh sb="8" eb="9">
      <t>ト</t>
    </rPh>
    <phoneticPr fontId="3"/>
  </si>
  <si>
    <t>一時的に受験取り止め</t>
    <phoneticPr fontId="3"/>
  </si>
  <si>
    <t>全取締役</t>
    <rPh sb="0" eb="4">
      <t>ゼントリシマリヤク</t>
    </rPh>
    <phoneticPr fontId="3"/>
  </si>
  <si>
    <t>全監査役</t>
    <rPh sb="0" eb="3">
      <t>ゼンカンサ</t>
    </rPh>
    <rPh sb="3" eb="4">
      <t>ヤク</t>
    </rPh>
    <phoneticPr fontId="3"/>
  </si>
  <si>
    <t>不正・不祥事の告発</t>
    <rPh sb="0" eb="2">
      <t>フセイ</t>
    </rPh>
    <rPh sb="3" eb="6">
      <t>フショウジ</t>
    </rPh>
    <rPh sb="7" eb="9">
      <t>コクハツ</t>
    </rPh>
    <phoneticPr fontId="3"/>
  </si>
  <si>
    <t>従業員間トラブル(セクハラ・パワハラ等)</t>
    <rPh sb="0" eb="3">
      <t>ジュウギョウイン</t>
    </rPh>
    <rPh sb="3" eb="4">
      <t>アイダ</t>
    </rPh>
    <rPh sb="18" eb="19">
      <t>トウ</t>
    </rPh>
    <phoneticPr fontId="3"/>
  </si>
  <si>
    <t>行動基準・会社制度に関する質問・疑問・要望</t>
    <rPh sb="0" eb="2">
      <t>コウドウ</t>
    </rPh>
    <rPh sb="2" eb="4">
      <t>キジュン</t>
    </rPh>
    <rPh sb="5" eb="9">
      <t>カイシャセイド</t>
    </rPh>
    <rPh sb="10" eb="11">
      <t>カン</t>
    </rPh>
    <rPh sb="13" eb="15">
      <t>シツモン</t>
    </rPh>
    <rPh sb="16" eb="18">
      <t>ギモン</t>
    </rPh>
    <rPh sb="19" eb="21">
      <t>ヨウボウ</t>
    </rPh>
    <phoneticPr fontId="3"/>
  </si>
  <si>
    <t>日本/アジア</t>
    <rPh sb="0" eb="2">
      <t>ニホン</t>
    </rPh>
    <phoneticPr fontId="3"/>
  </si>
  <si>
    <t>その他</t>
    <rPh sb="2" eb="3">
      <t>タ</t>
    </rPh>
    <phoneticPr fontId="3"/>
  </si>
  <si>
    <t>約360</t>
    <rPh sb="0" eb="1">
      <t>ヤク</t>
    </rPh>
    <phoneticPr fontId="3"/>
  </si>
  <si>
    <t>約400</t>
    <rPh sb="0" eb="1">
      <t>ヤク</t>
    </rPh>
    <phoneticPr fontId="3"/>
  </si>
  <si>
    <t>約550</t>
    <rPh sb="0" eb="1">
      <t>ヤク</t>
    </rPh>
    <phoneticPr fontId="3"/>
  </si>
  <si>
    <t>名</t>
    <rPh sb="0" eb="1">
      <t>メイ</t>
    </rPh>
    <phoneticPr fontId="3"/>
  </si>
  <si>
    <t>42.9歳</t>
    <rPh sb="4" eb="5">
      <t>サイ</t>
    </rPh>
    <phoneticPr fontId="3"/>
  </si>
  <si>
    <t>42.0歳</t>
    <rPh sb="4" eb="5">
      <t>サイ</t>
    </rPh>
    <phoneticPr fontId="3"/>
  </si>
  <si>
    <t>42.8歳</t>
    <rPh sb="4" eb="5">
      <t>サイ</t>
    </rPh>
    <phoneticPr fontId="3"/>
  </si>
  <si>
    <t>18.1年</t>
    <rPh sb="4" eb="5">
      <t>ネン</t>
    </rPh>
    <phoneticPr fontId="3"/>
  </si>
  <si>
    <t>14.9年</t>
    <rPh sb="4" eb="5">
      <t>ネン</t>
    </rPh>
    <phoneticPr fontId="3"/>
  </si>
  <si>
    <t>17.7年</t>
    <rPh sb="4" eb="5">
      <t>ネン</t>
    </rPh>
    <phoneticPr fontId="3"/>
  </si>
  <si>
    <t>19.9時間/月
(組合員平均)</t>
    <rPh sb="4" eb="6">
      <t>ジカン</t>
    </rPh>
    <rPh sb="7" eb="8">
      <t>ツキ</t>
    </rPh>
    <rPh sb="10" eb="13">
      <t>クミアイイン</t>
    </rPh>
    <rPh sb="13" eb="15">
      <t>ヘイキン</t>
    </rPh>
    <phoneticPr fontId="3"/>
  </si>
  <si>
    <t>91.4%
(組合員平均)</t>
    <rPh sb="7" eb="9">
      <t>クミアイ</t>
    </rPh>
    <rPh sb="9" eb="10">
      <t>イン</t>
    </rPh>
    <rPh sb="10" eb="12">
      <t>ヘイキン</t>
    </rPh>
    <phoneticPr fontId="3"/>
  </si>
  <si>
    <t>％</t>
    <phoneticPr fontId="3"/>
  </si>
  <si>
    <t>約1300</t>
    <rPh sb="0" eb="1">
      <t>ヤク</t>
    </rPh>
    <phoneticPr fontId="3"/>
  </si>
  <si>
    <r>
      <rPr>
        <sz val="10"/>
        <color theme="1"/>
        <rFont val="Microsoft JhengHei"/>
        <family val="3"/>
        <charset val="136"/>
      </rPr>
      <t>43.4</t>
    </r>
    <r>
      <rPr>
        <sz val="10"/>
        <color theme="1"/>
        <rFont val="Meiryo UI"/>
        <family val="3"/>
        <charset val="128"/>
      </rPr>
      <t>歳</t>
    </r>
    <rPh sb="4" eb="5">
      <t>サイ</t>
    </rPh>
    <phoneticPr fontId="3"/>
  </si>
  <si>
    <t>42.2歳</t>
    <rPh sb="4" eb="5">
      <t>サイ</t>
    </rPh>
    <phoneticPr fontId="3"/>
  </si>
  <si>
    <t>43.2歳</t>
    <rPh sb="4" eb="5">
      <t>サイ</t>
    </rPh>
    <phoneticPr fontId="3"/>
  </si>
  <si>
    <t>18.4年</t>
    <rPh sb="4" eb="5">
      <t>ネン</t>
    </rPh>
    <phoneticPr fontId="3"/>
  </si>
  <si>
    <t>14.8年</t>
    <rPh sb="4" eb="5">
      <t>ネン</t>
    </rPh>
    <phoneticPr fontId="3"/>
  </si>
  <si>
    <t>17.9年</t>
    <rPh sb="4" eb="5">
      <t>ネン</t>
    </rPh>
    <phoneticPr fontId="3"/>
  </si>
  <si>
    <t>17.0時間/月
（組合員平均)</t>
    <rPh sb="4" eb="6">
      <t>ジカン</t>
    </rPh>
    <rPh sb="7" eb="8">
      <t>ツキ</t>
    </rPh>
    <rPh sb="10" eb="13">
      <t>クミアイイン</t>
    </rPh>
    <rPh sb="13" eb="15">
      <t>ヘイキン</t>
    </rPh>
    <phoneticPr fontId="3"/>
  </si>
  <si>
    <t>85.9%
(組合員平均)</t>
    <rPh sb="7" eb="9">
      <t>クミアイ</t>
    </rPh>
    <rPh sb="9" eb="10">
      <t>イン</t>
    </rPh>
    <rPh sb="10" eb="12">
      <t>ヘイキン</t>
    </rPh>
    <phoneticPr fontId="3"/>
  </si>
  <si>
    <t>約7000</t>
    <rPh sb="0" eb="1">
      <t>ヤク</t>
    </rPh>
    <phoneticPr fontId="3"/>
  </si>
  <si>
    <t>約34500</t>
    <rPh sb="0" eb="1">
      <t>ヤク</t>
    </rPh>
    <phoneticPr fontId="3"/>
  </si>
  <si>
    <t>約17000</t>
    <rPh sb="0" eb="1">
      <t>ヤク</t>
    </rPh>
    <phoneticPr fontId="3"/>
  </si>
  <si>
    <t>約4500</t>
    <rPh sb="0" eb="1">
      <t>ヤク</t>
    </rPh>
    <phoneticPr fontId="3"/>
  </si>
  <si>
    <t>約56000</t>
    <rPh sb="0" eb="1">
      <t>ヤク</t>
    </rPh>
    <phoneticPr fontId="3"/>
  </si>
  <si>
    <t>43.6歳</t>
    <rPh sb="4" eb="5">
      <t>サイ</t>
    </rPh>
    <phoneticPr fontId="3"/>
  </si>
  <si>
    <t>42.5歳</t>
    <rPh sb="4" eb="5">
      <t>サイ</t>
    </rPh>
    <phoneticPr fontId="3"/>
  </si>
  <si>
    <t>43.4歳</t>
    <rPh sb="4" eb="5">
      <t>サイ</t>
    </rPh>
    <phoneticPr fontId="3"/>
  </si>
  <si>
    <t>18.8時間/月
（組合員平均)</t>
    <rPh sb="4" eb="6">
      <t>ジカン</t>
    </rPh>
    <rPh sb="7" eb="8">
      <t>ツキ</t>
    </rPh>
    <rPh sb="10" eb="13">
      <t>クミアイイン</t>
    </rPh>
    <rPh sb="13" eb="15">
      <t>ヘイキン</t>
    </rPh>
    <phoneticPr fontId="3"/>
  </si>
  <si>
    <t>95.0%
(組合員平均)</t>
    <rPh sb="7" eb="9">
      <t>クミアイ</t>
    </rPh>
    <rPh sb="9" eb="10">
      <t>イン</t>
    </rPh>
    <rPh sb="10" eb="12">
      <t>ヘイキン</t>
    </rPh>
    <phoneticPr fontId="3"/>
  </si>
  <si>
    <t>約35700</t>
    <rPh sb="0" eb="1">
      <t>ヤク</t>
    </rPh>
    <phoneticPr fontId="3"/>
  </si>
  <si>
    <t>約17200</t>
    <rPh sb="0" eb="1">
      <t>ヤク</t>
    </rPh>
    <phoneticPr fontId="3"/>
  </si>
  <si>
    <t>約4700</t>
    <rPh sb="0" eb="1">
      <t>ヤク</t>
    </rPh>
    <phoneticPr fontId="3"/>
  </si>
  <si>
    <t>約57600</t>
    <rPh sb="0" eb="1">
      <t>ヤク</t>
    </rPh>
    <phoneticPr fontId="3"/>
  </si>
  <si>
    <t>42.4歳</t>
    <rPh sb="4" eb="5">
      <t>サイ</t>
    </rPh>
    <phoneticPr fontId="3"/>
  </si>
  <si>
    <t>43.3歳</t>
    <rPh sb="4" eb="5">
      <t>サイ</t>
    </rPh>
    <phoneticPr fontId="3"/>
  </si>
  <si>
    <t>14.6年</t>
    <rPh sb="4" eb="5">
      <t>ネン</t>
    </rPh>
    <phoneticPr fontId="3"/>
  </si>
  <si>
    <t>17.6年</t>
    <rPh sb="4" eb="5">
      <t>ネン</t>
    </rPh>
    <phoneticPr fontId="3"/>
  </si>
  <si>
    <t>18.5時間/月
（組合員平均)</t>
    <rPh sb="4" eb="6">
      <t>ジカン</t>
    </rPh>
    <rPh sb="7" eb="8">
      <t>ツキ</t>
    </rPh>
    <rPh sb="10" eb="13">
      <t>クミアイイン</t>
    </rPh>
    <rPh sb="13" eb="15">
      <t>ヘイキン</t>
    </rPh>
    <phoneticPr fontId="3"/>
  </si>
  <si>
    <t>96%
(組合員平均)</t>
    <rPh sb="5" eb="7">
      <t>クミアイ</t>
    </rPh>
    <rPh sb="7" eb="8">
      <t>イン</t>
    </rPh>
    <rPh sb="8" eb="10">
      <t>ヘイキン</t>
    </rPh>
    <phoneticPr fontId="3"/>
  </si>
  <si>
    <t>約8500</t>
    <rPh sb="0" eb="1">
      <t>ヤク</t>
    </rPh>
    <phoneticPr fontId="3"/>
  </si>
  <si>
    <t>15年5カ月</t>
    <rPh sb="2" eb="3">
      <t>ネン</t>
    </rPh>
    <rPh sb="5" eb="6">
      <t>ゲツ</t>
    </rPh>
    <phoneticPr fontId="3"/>
  </si>
  <si>
    <t>約34100</t>
    <rPh sb="0" eb="1">
      <t>ヤク</t>
    </rPh>
    <phoneticPr fontId="3"/>
  </si>
  <si>
    <t>約14900</t>
    <rPh sb="0" eb="1">
      <t>ヤク</t>
    </rPh>
    <phoneticPr fontId="3"/>
  </si>
  <si>
    <t>41.9歳</t>
    <rPh sb="4" eb="5">
      <t>サイ</t>
    </rPh>
    <phoneticPr fontId="3"/>
  </si>
  <si>
    <t>17.4年</t>
    <rPh sb="4" eb="5">
      <t>ネン</t>
    </rPh>
    <phoneticPr fontId="3"/>
  </si>
  <si>
    <t>13.2年</t>
    <rPh sb="4" eb="5">
      <t>ネン</t>
    </rPh>
    <phoneticPr fontId="3"/>
  </si>
  <si>
    <t>16.8年</t>
    <rPh sb="4" eb="5">
      <t>ネン</t>
    </rPh>
    <phoneticPr fontId="3"/>
  </si>
  <si>
    <t>93.9%
(組合員平均)</t>
    <rPh sb="7" eb="9">
      <t>クミアイ</t>
    </rPh>
    <rPh sb="9" eb="10">
      <t>イン</t>
    </rPh>
    <rPh sb="10" eb="12">
      <t>ヘイキン</t>
    </rPh>
    <phoneticPr fontId="3"/>
  </si>
  <si>
    <t>ライフサイエンスカンパニー</t>
    <phoneticPr fontId="3"/>
  </si>
  <si>
    <t>年齢区分／年度</t>
    <rPh sb="0" eb="2">
      <t>ネンレイ</t>
    </rPh>
    <rPh sb="2" eb="4">
      <t>クブン</t>
    </rPh>
    <rPh sb="5" eb="7">
      <t>ネンド</t>
    </rPh>
    <phoneticPr fontId="3"/>
  </si>
  <si>
    <t>男性</t>
    <rPh sb="0" eb="2">
      <t>ダンセイ</t>
    </rPh>
    <phoneticPr fontId="3"/>
  </si>
  <si>
    <t>女性</t>
    <rPh sb="0" eb="2">
      <t>ジョセイ</t>
    </rPh>
    <phoneticPr fontId="3"/>
  </si>
  <si>
    <t>0-14歳</t>
    <rPh sb="4" eb="5">
      <t>サイ</t>
    </rPh>
    <phoneticPr fontId="3"/>
  </si>
  <si>
    <t>15-24歳</t>
    <rPh sb="5" eb="6">
      <t>サイ</t>
    </rPh>
    <phoneticPr fontId="3"/>
  </si>
  <si>
    <t>25‐34歳</t>
    <rPh sb="5" eb="6">
      <t>サイ</t>
    </rPh>
    <phoneticPr fontId="3"/>
  </si>
  <si>
    <t>35‐44歳</t>
    <rPh sb="5" eb="6">
      <t>サイ</t>
    </rPh>
    <phoneticPr fontId="3"/>
  </si>
  <si>
    <t>45‐54歳</t>
    <rPh sb="5" eb="6">
      <t>サイ</t>
    </rPh>
    <phoneticPr fontId="3"/>
  </si>
  <si>
    <t>55歳以上</t>
    <rPh sb="2" eb="3">
      <t>サイ</t>
    </rPh>
    <rPh sb="3" eb="5">
      <t>イジョウ</t>
    </rPh>
    <phoneticPr fontId="3"/>
  </si>
  <si>
    <t>勤続年数区分／年度</t>
    <rPh sb="0" eb="2">
      <t>キンゾク</t>
    </rPh>
    <rPh sb="2" eb="4">
      <t>ネンスウ</t>
    </rPh>
    <rPh sb="4" eb="6">
      <t>クブン</t>
    </rPh>
    <rPh sb="7" eb="9">
      <t>ネンド</t>
    </rPh>
    <phoneticPr fontId="3"/>
  </si>
  <si>
    <t>1年未満</t>
    <rPh sb="1" eb="2">
      <t>ネン</t>
    </rPh>
    <rPh sb="2" eb="4">
      <t>ミマン</t>
    </rPh>
    <phoneticPr fontId="3"/>
  </si>
  <si>
    <t>1年以上5年未満</t>
    <rPh sb="1" eb="2">
      <t>ネン</t>
    </rPh>
    <rPh sb="2" eb="4">
      <t>イジョウ</t>
    </rPh>
    <rPh sb="5" eb="6">
      <t>ネン</t>
    </rPh>
    <rPh sb="6" eb="8">
      <t>ミマン</t>
    </rPh>
    <phoneticPr fontId="3"/>
  </si>
  <si>
    <t>5年以上10年未満</t>
    <rPh sb="1" eb="2">
      <t>ネン</t>
    </rPh>
    <rPh sb="2" eb="4">
      <t>イジョウ</t>
    </rPh>
    <rPh sb="6" eb="7">
      <t>ネン</t>
    </rPh>
    <rPh sb="7" eb="9">
      <t>ミマン</t>
    </rPh>
    <phoneticPr fontId="3"/>
  </si>
  <si>
    <t>10年以上20年未満</t>
    <rPh sb="2" eb="3">
      <t>ネン</t>
    </rPh>
    <rPh sb="3" eb="5">
      <t>イジョウ</t>
    </rPh>
    <rPh sb="7" eb="8">
      <t>ネン</t>
    </rPh>
    <rPh sb="8" eb="10">
      <t>ミマン</t>
    </rPh>
    <phoneticPr fontId="3"/>
  </si>
  <si>
    <t>20年以上30年未満</t>
    <rPh sb="2" eb="3">
      <t>ネン</t>
    </rPh>
    <rPh sb="3" eb="5">
      <t>イジョウ</t>
    </rPh>
    <rPh sb="7" eb="8">
      <t>ネン</t>
    </rPh>
    <rPh sb="8" eb="10">
      <t>ミマン</t>
    </rPh>
    <phoneticPr fontId="3"/>
  </si>
  <si>
    <t>30年以上</t>
    <rPh sb="2" eb="3">
      <t>ネン</t>
    </rPh>
    <rPh sb="3" eb="5">
      <t>イジョウ</t>
    </rPh>
    <phoneticPr fontId="3"/>
  </si>
  <si>
    <t>約9,600</t>
    <rPh sb="0" eb="1">
      <t>ヤク</t>
    </rPh>
    <phoneticPr fontId="3"/>
  </si>
  <si>
    <t>約53700</t>
    <rPh sb="0" eb="1">
      <t>ヤク</t>
    </rPh>
    <phoneticPr fontId="3"/>
  </si>
  <si>
    <t>2.9日</t>
  </si>
  <si>
    <t>2.2日</t>
  </si>
  <si>
    <t>2.3日</t>
  </si>
  <si>
    <t>3.0点</t>
  </si>
  <si>
    <t>2.7 点</t>
  </si>
  <si>
    <t>定期健康診断受診率</t>
    <phoneticPr fontId="3"/>
  </si>
  <si>
    <t>二次健診受診率</t>
    <phoneticPr fontId="3"/>
  </si>
  <si>
    <t>有所見率</t>
    <phoneticPr fontId="3"/>
  </si>
  <si>
    <t>保健指導実施率</t>
    <phoneticPr fontId="3"/>
  </si>
  <si>
    <t>ストレスチェック受検率</t>
    <phoneticPr fontId="3"/>
  </si>
  <si>
    <t>高ストレス者の割合</t>
    <phoneticPr fontId="3"/>
  </si>
  <si>
    <t>喫煙率</t>
    <phoneticPr fontId="3"/>
  </si>
  <si>
    <r>
      <t>AGCウォーク参加</t>
    </r>
    <r>
      <rPr>
        <sz val="11"/>
        <rFont val="Meiryo UI"/>
        <family val="3"/>
        <charset val="128"/>
      </rPr>
      <t>率</t>
    </r>
    <rPh sb="9" eb="10">
      <t>リツ</t>
    </rPh>
    <phoneticPr fontId="3"/>
  </si>
  <si>
    <t>プレゼンティーイズム</t>
    <phoneticPr fontId="3"/>
  </si>
  <si>
    <t>アブセンティーイズム</t>
    <phoneticPr fontId="3"/>
  </si>
  <si>
    <t>ワークエンゲージメント</t>
    <phoneticPr fontId="3"/>
  </si>
  <si>
    <t>傷病休職率</t>
    <rPh sb="2" eb="5">
      <t>キュウショクリツ</t>
    </rPh>
    <phoneticPr fontId="3"/>
  </si>
  <si>
    <t>婦人科がん検診受診率</t>
    <phoneticPr fontId="3"/>
  </si>
  <si>
    <t>健康経営従業員の満足度</t>
    <rPh sb="0" eb="2">
      <t>ケンコウ</t>
    </rPh>
    <rPh sb="2" eb="4">
      <t>ケイエイ</t>
    </rPh>
    <rPh sb="4" eb="7">
      <t>ジュウギョウイン</t>
    </rPh>
    <rPh sb="8" eb="11">
      <t>マンゾクド</t>
    </rPh>
    <phoneticPr fontId="3"/>
  </si>
  <si>
    <t>全体</t>
    <phoneticPr fontId="3"/>
  </si>
  <si>
    <t>健康セミナー従業員の満足度</t>
    <rPh sb="6" eb="9">
      <t>ジュウギョウイン</t>
    </rPh>
    <rPh sb="10" eb="13">
      <t>マンゾクド</t>
    </rPh>
    <phoneticPr fontId="3"/>
  </si>
  <si>
    <t>「AGC健康宣言」の理解度</t>
    <phoneticPr fontId="3"/>
  </si>
  <si>
    <t>女性健康セミナー参加者率</t>
    <rPh sb="0" eb="2">
      <t>ジョセイ</t>
    </rPh>
    <rPh sb="2" eb="4">
      <t>ケンコウ</t>
    </rPh>
    <rPh sb="8" eb="11">
      <t>サンカシャ</t>
    </rPh>
    <rPh sb="11" eb="12">
      <t>リツ</t>
    </rPh>
    <phoneticPr fontId="3"/>
  </si>
  <si>
    <t>健康支援アプリ導入率</t>
    <rPh sb="0" eb="2">
      <t>ケンコウ</t>
    </rPh>
    <rPh sb="2" eb="4">
      <t>シエン</t>
    </rPh>
    <phoneticPr fontId="3"/>
  </si>
  <si>
    <t>不正・不祥事の告発</t>
  </si>
  <si>
    <t>従業員間トラブル(セクハラ・パワハラ等)</t>
  </si>
  <si>
    <t>行動基準・会社制度に関する質問・疑問・要望</t>
  </si>
  <si>
    <t>2025年３月末現在</t>
    <rPh sb="4" eb="5">
      <t>ネン</t>
    </rPh>
    <rPh sb="6" eb="7">
      <t>ガツ</t>
    </rPh>
    <rPh sb="7" eb="8">
      <t>スエ</t>
    </rPh>
    <rPh sb="8" eb="10">
      <t>ゲンザイ</t>
    </rPh>
    <phoneticPr fontId="3"/>
  </si>
  <si>
    <r>
      <t>FTS</t>
    </r>
    <r>
      <rPr>
        <sz val="10"/>
        <color theme="1"/>
        <rFont val="Microsoft JhengHei"/>
        <family val="3"/>
        <charset val="136"/>
      </rPr>
      <t>Eの</t>
    </r>
    <r>
      <rPr>
        <sz val="10"/>
        <color theme="1"/>
        <rFont val="Meiryo UI"/>
        <family val="3"/>
        <charset val="128"/>
      </rPr>
      <t>Theme分類</t>
    </r>
    <rPh sb="10" eb="12">
      <t>ブンルイ</t>
    </rPh>
    <phoneticPr fontId="3"/>
  </si>
  <si>
    <r>
      <t>AG</t>
    </r>
    <r>
      <rPr>
        <sz val="10"/>
        <color theme="1"/>
        <rFont val="Microsoft JhengHei"/>
        <family val="3"/>
        <charset val="136"/>
      </rPr>
      <t>Cによる</t>
    </r>
    <r>
      <rPr>
        <sz val="10"/>
        <color theme="1"/>
        <rFont val="Meiryo UI"/>
        <family val="3"/>
        <charset val="128"/>
      </rPr>
      <t>分類</t>
    </r>
    <rPh sb="6" eb="8">
      <t>ブンルイ</t>
    </rPh>
    <phoneticPr fontId="3"/>
  </si>
  <si>
    <t>百万円</t>
    <rPh sb="0" eb="1">
      <t>ヒャク</t>
    </rPh>
    <rPh sb="1" eb="3">
      <t>マンエン</t>
    </rPh>
    <phoneticPr fontId="3"/>
  </si>
  <si>
    <t>*2023年までは「入社年度」で掲載していましたが、2024年から「採用年度」に変更したため、2019年～2022年は過去掲載の人数と異なっています。</t>
    <phoneticPr fontId="3"/>
  </si>
  <si>
    <t>*2022年までは「入社年度かつ4月入社」で掲載していましたが、2023年から「海外採用を含めた採用年度」に変更したため、2020～2021年は過去掲載の人数と異なっています。</t>
    <phoneticPr fontId="3"/>
  </si>
  <si>
    <t>環境データ</t>
    <rPh sb="0" eb="2">
      <t>カンキョウ</t>
    </rPh>
    <phoneticPr fontId="3"/>
  </si>
  <si>
    <t>▶Scope 1GHG排出量</t>
  </si>
  <si>
    <t>1,000t-CO2</t>
  </si>
  <si>
    <t>▶Scope 1温室効果ガス別排出量</t>
  </si>
  <si>
    <t>CO2</t>
  </si>
  <si>
    <t>CH4</t>
  </si>
  <si>
    <t>HFC</t>
  </si>
  <si>
    <t>N2O</t>
  </si>
  <si>
    <t>NF3</t>
  </si>
  <si>
    <t>PFC</t>
  </si>
  <si>
    <t>SF6</t>
  </si>
  <si>
    <t>▶Scope1　活動別排出量</t>
    <rPh sb="8" eb="14">
      <t>カツドウベツハイシュツリョウ</t>
    </rPh>
    <phoneticPr fontId="3"/>
  </si>
  <si>
    <t>▶Scope1　起源別排出量</t>
  </si>
  <si>
    <t>▶Scope 1カンパニー別排出量</t>
  </si>
  <si>
    <t>建築ガラス</t>
    <phoneticPr fontId="3"/>
  </si>
  <si>
    <t>オートモーティブ</t>
    <phoneticPr fontId="3"/>
  </si>
  <si>
    <t>電子</t>
    <rPh sb="0" eb="2">
      <t>デンシ</t>
    </rPh>
    <phoneticPr fontId="3"/>
  </si>
  <si>
    <t>化学品</t>
    <rPh sb="0" eb="3">
      <t>カガクヒン</t>
    </rPh>
    <phoneticPr fontId="3"/>
  </si>
  <si>
    <t>ライフサイエンス</t>
    <phoneticPr fontId="3"/>
  </si>
  <si>
    <t>セラミックス・その他</t>
  </si>
  <si>
    <t>▶Scope 2 GHG排出量（マーケット基準）</t>
  </si>
  <si>
    <t>▶Scope 2 カンパニー別排出量（マーケット基準）</t>
  </si>
  <si>
    <t>▶Scope 2 GHG排出量（ロケーション基準）</t>
  </si>
  <si>
    <t>▶Scope 2 活動別排出量（マーケット基準）</t>
  </si>
  <si>
    <t>電気</t>
  </si>
  <si>
    <t>蒸気</t>
  </si>
  <si>
    <t>温熱</t>
  </si>
  <si>
    <t>冷熱</t>
  </si>
  <si>
    <t>▶他者から購入した消費燃料およびエネルギー内訳</t>
  </si>
  <si>
    <t>　うち再生可能由来</t>
    <rPh sb="3" eb="7">
      <t>サイセイカノウ</t>
    </rPh>
    <rPh sb="7" eb="9">
      <t>ユライ</t>
    </rPh>
    <phoneticPr fontId="3"/>
  </si>
  <si>
    <t>　うち非再生可能由来</t>
    <rPh sb="3" eb="8">
      <t>ヒサイセイカノウ</t>
    </rPh>
    <rPh sb="8" eb="10">
      <t>ユライ</t>
    </rPh>
    <phoneticPr fontId="3"/>
  </si>
  <si>
    <t>電力</t>
  </si>
  <si>
    <t>▶自家生成した消費エネルギー内訳</t>
  </si>
  <si>
    <t>▶エネルギー消費量売上高原単位</t>
  </si>
  <si>
    <t>エネルギー消費量売上高原単位</t>
  </si>
  <si>
    <t>TJ／億円</t>
  </si>
  <si>
    <t>▶再生可能エネルギー由来電力</t>
  </si>
  <si>
    <t>再エネ証書</t>
  </si>
  <si>
    <t>GWh</t>
  </si>
  <si>
    <t>バイオマス</t>
  </si>
  <si>
    <t>太陽光</t>
  </si>
  <si>
    <t>風力</t>
  </si>
  <si>
    <t>水力</t>
  </si>
  <si>
    <t>その他</t>
  </si>
  <si>
    <t>▶再生可能エネルギー導入比率</t>
    <rPh sb="1" eb="5">
      <t>サイセイカノウ</t>
    </rPh>
    <rPh sb="10" eb="14">
      <t>ドウニュウヒリツ</t>
    </rPh>
    <phoneticPr fontId="3"/>
  </si>
  <si>
    <t>カテゴリ1</t>
  </si>
  <si>
    <t>カテゴリ2</t>
  </si>
  <si>
    <t>カテゴリ3</t>
  </si>
  <si>
    <t>カテゴリ4</t>
  </si>
  <si>
    <t>カテゴリ5</t>
  </si>
  <si>
    <t>カテゴリ6</t>
  </si>
  <si>
    <t>カテゴリ7</t>
  </si>
  <si>
    <t>カテゴリ8</t>
  </si>
  <si>
    <t>カテゴリ9</t>
  </si>
  <si>
    <t>カテゴリ10</t>
  </si>
  <si>
    <t>カテゴリ11</t>
  </si>
  <si>
    <t>カテゴリ12</t>
  </si>
  <si>
    <t>カテゴリ13</t>
  </si>
  <si>
    <t>カテゴリ14</t>
  </si>
  <si>
    <t>カテゴリ15</t>
  </si>
  <si>
    <t>▶GHG排出量売上高原単位</t>
  </si>
  <si>
    <t>1000t-CO2／億円</t>
  </si>
  <si>
    <t>Scope3</t>
  </si>
  <si>
    <t>Scope1,2,3</t>
  </si>
  <si>
    <t>再生資源利用量</t>
  </si>
  <si>
    <t>ton</t>
    <phoneticPr fontId="1"/>
  </si>
  <si>
    <t>再生資源利用率</t>
  </si>
  <si>
    <t>％</t>
  </si>
  <si>
    <t>珪砂</t>
  </si>
  <si>
    <t>ton</t>
    <phoneticPr fontId="3"/>
  </si>
  <si>
    <t>ソーダ灰</t>
  </si>
  <si>
    <t>ドロマイト　</t>
  </si>
  <si>
    <t>石灰石</t>
  </si>
  <si>
    <t>投入量合計</t>
    <rPh sb="0" eb="5">
      <t>トウニュウリョウゴウケイ</t>
    </rPh>
    <phoneticPr fontId="1"/>
  </si>
  <si>
    <t>プラスチック類 総排出量</t>
    <phoneticPr fontId="3"/>
  </si>
  <si>
    <t>-</t>
    <phoneticPr fontId="3"/>
  </si>
  <si>
    <t>　内訳有価物として売却</t>
    <rPh sb="1" eb="3">
      <t>ウチワケ</t>
    </rPh>
    <phoneticPr fontId="3"/>
  </si>
  <si>
    <t>　内訳産業廃棄物として排出</t>
    <rPh sb="1" eb="3">
      <t>ウチワケ</t>
    </rPh>
    <phoneticPr fontId="3"/>
  </si>
  <si>
    <t>AGCグラスプロダクツ</t>
    <phoneticPr fontId="3"/>
  </si>
  <si>
    <t>AGCディスプレイグラス米沢</t>
    <rPh sb="12" eb="14">
      <t>ヨネザワ</t>
    </rPh>
    <phoneticPr fontId="3"/>
  </si>
  <si>
    <t>▶廃棄プラスチック処理方法比率(日本　プラスチック多量排出業者）</t>
    <rPh sb="13" eb="15">
      <t>ヒリツ</t>
    </rPh>
    <rPh sb="16" eb="18">
      <t>ニホン</t>
    </rPh>
    <rPh sb="25" eb="31">
      <t>タリョウハイシュツギョウシャ</t>
    </rPh>
    <phoneticPr fontId="3"/>
  </si>
  <si>
    <t>再資源化処理</t>
    <phoneticPr fontId="3"/>
  </si>
  <si>
    <t>単純焼却</t>
  </si>
  <si>
    <t>埋め立て</t>
    <rPh sb="0" eb="1">
      <t>ウ</t>
    </rPh>
    <rPh sb="2" eb="3">
      <t>タ</t>
    </rPh>
    <phoneticPr fontId="3"/>
  </si>
  <si>
    <t>▶廃棄物発生量、リサイクル量とリサイクル率</t>
    <rPh sb="3" eb="7">
      <t>ブツハッセイリョウ</t>
    </rPh>
    <rPh sb="13" eb="14">
      <t>リョウ</t>
    </rPh>
    <rPh sb="20" eb="21">
      <t>リツ</t>
    </rPh>
    <phoneticPr fontId="3"/>
  </si>
  <si>
    <t>産業廃棄物発生量　総量</t>
  </si>
  <si>
    <t>リサイクル量</t>
    <rPh sb="5" eb="6">
      <t>リョウ</t>
    </rPh>
    <phoneticPr fontId="3"/>
  </si>
  <si>
    <t>リサイクル率</t>
    <rPh sb="5" eb="6">
      <t>リツ</t>
    </rPh>
    <phoneticPr fontId="3"/>
  </si>
  <si>
    <t>セラミックス、その他</t>
    <rPh sb="9" eb="10">
      <t>タ</t>
    </rPh>
    <phoneticPr fontId="3"/>
  </si>
  <si>
    <t>廃棄物発生量</t>
    <rPh sb="0" eb="6">
      <t>ハイキブツハッセイリョウ</t>
    </rPh>
    <phoneticPr fontId="3"/>
  </si>
  <si>
    <t>有害廃棄物</t>
    <rPh sb="0" eb="5">
      <t>ユウガイハイキブツ</t>
    </rPh>
    <phoneticPr fontId="3"/>
  </si>
  <si>
    <t>無害廃棄物</t>
    <rPh sb="0" eb="5">
      <t>ムガイハイキブツ</t>
    </rPh>
    <phoneticPr fontId="3"/>
  </si>
  <si>
    <t>埋立処分量</t>
  </si>
  <si>
    <t>埋立処分率</t>
    <phoneticPr fontId="3"/>
  </si>
  <si>
    <t>淡水の地表水</t>
    <rPh sb="0" eb="2">
      <t>タンスイ</t>
    </rPh>
    <rPh sb="3" eb="6">
      <t>チヒョウスイ</t>
    </rPh>
    <phoneticPr fontId="7"/>
  </si>
  <si>
    <t>m3</t>
    <phoneticPr fontId="3"/>
  </si>
  <si>
    <t>汽水海水</t>
    <rPh sb="0" eb="2">
      <t>キスイ</t>
    </rPh>
    <rPh sb="2" eb="4">
      <t>カイスイ</t>
    </rPh>
    <phoneticPr fontId="1"/>
  </si>
  <si>
    <t>地下水/再生可能(浅い)</t>
    <rPh sb="0" eb="3">
      <t>チカスイ</t>
    </rPh>
    <rPh sb="4" eb="6">
      <t>サイセイ</t>
    </rPh>
    <rPh sb="6" eb="8">
      <t>カノウ</t>
    </rPh>
    <rPh sb="9" eb="10">
      <t>アサ</t>
    </rPh>
    <phoneticPr fontId="1"/>
  </si>
  <si>
    <t>地下水/非再生可能(深い)</t>
    <rPh sb="0" eb="3">
      <t>チカスイ</t>
    </rPh>
    <rPh sb="4" eb="5">
      <t>ヒ</t>
    </rPh>
    <rPh sb="5" eb="7">
      <t>サイセイ</t>
    </rPh>
    <rPh sb="7" eb="9">
      <t>カノウ</t>
    </rPh>
    <rPh sb="10" eb="11">
      <t>フカ</t>
    </rPh>
    <phoneticPr fontId="1"/>
  </si>
  <si>
    <t>随伴水/混入水</t>
    <rPh sb="0" eb="2">
      <t>ズイハン</t>
    </rPh>
    <rPh sb="2" eb="3">
      <t>スイ</t>
    </rPh>
    <rPh sb="4" eb="7">
      <t>コンニュウスイ</t>
    </rPh>
    <phoneticPr fontId="7"/>
  </si>
  <si>
    <t>第三者の水源</t>
    <rPh sb="0" eb="3">
      <t>ダイサンシャ</t>
    </rPh>
    <rPh sb="4" eb="6">
      <t>スイゲン</t>
    </rPh>
    <phoneticPr fontId="1"/>
  </si>
  <si>
    <t>▶取水量　地域別（化学品カンパニーで使用する自家発電設備冷却用海水を含む）</t>
    <rPh sb="34" eb="35">
      <t>フク</t>
    </rPh>
    <phoneticPr fontId="3"/>
  </si>
  <si>
    <t>日本以外アジア</t>
    <rPh sb="0" eb="4">
      <t>ニホンイガイ</t>
    </rPh>
    <phoneticPr fontId="3"/>
  </si>
  <si>
    <t>▶取水量　事業セグメント別（化学品カンパニーで使用する自家発電設備冷却用海水を含む）</t>
    <rPh sb="5" eb="7">
      <t>ジギョウ</t>
    </rPh>
    <rPh sb="12" eb="13">
      <t>ベツ</t>
    </rPh>
    <rPh sb="39" eb="40">
      <t>フク</t>
    </rPh>
    <phoneticPr fontId="3"/>
  </si>
  <si>
    <t>m3</t>
  </si>
  <si>
    <t>▶取水量　高リスク評価拠点レベル別</t>
    <rPh sb="5" eb="6">
      <t>コウ</t>
    </rPh>
    <rPh sb="9" eb="11">
      <t>ヒョウカ</t>
    </rPh>
    <rPh sb="11" eb="13">
      <t>キョテン</t>
    </rPh>
    <rPh sb="16" eb="17">
      <t>ベツ</t>
    </rPh>
    <phoneticPr fontId="3"/>
  </si>
  <si>
    <t>リスクレベル別拠点数</t>
    <rPh sb="6" eb="7">
      <t>ベツ</t>
    </rPh>
    <rPh sb="7" eb="10">
      <t>キョテンスウ</t>
    </rPh>
    <phoneticPr fontId="3"/>
  </si>
  <si>
    <t>取水量</t>
    <rPh sb="0" eb="3">
      <t>シュスイリョウ</t>
    </rPh>
    <phoneticPr fontId="3"/>
  </si>
  <si>
    <t>レベル５　高</t>
    <rPh sb="5" eb="6">
      <t>タカ</t>
    </rPh>
    <phoneticPr fontId="3"/>
  </si>
  <si>
    <t>レベル4　中～高</t>
    <rPh sb="5" eb="6">
      <t>チュウ</t>
    </rPh>
    <rPh sb="7" eb="8">
      <t>タカ</t>
    </rPh>
    <phoneticPr fontId="3"/>
  </si>
  <si>
    <t>レベル3　中</t>
    <rPh sb="5" eb="6">
      <t>チュウ</t>
    </rPh>
    <phoneticPr fontId="3"/>
  </si>
  <si>
    <t>レベル2　中～低</t>
    <rPh sb="5" eb="6">
      <t>チュウ</t>
    </rPh>
    <rPh sb="7" eb="8">
      <t>テイ</t>
    </rPh>
    <phoneticPr fontId="3"/>
  </si>
  <si>
    <t>レベル1　低</t>
    <rPh sb="5" eb="6">
      <t>テイ</t>
    </rPh>
    <phoneticPr fontId="3"/>
  </si>
  <si>
    <t>▶排水先別排水量(化学品カンパニーで使用する自家発電設備の冷却用海水を含む)</t>
    <rPh sb="35" eb="36">
      <t>フク</t>
    </rPh>
    <phoneticPr fontId="3"/>
  </si>
  <si>
    <t>淡水の地表水</t>
    <rPh sb="0" eb="2">
      <t>タンスイ</t>
    </rPh>
    <rPh sb="3" eb="6">
      <t>チヒョウスイ</t>
    </rPh>
    <phoneticPr fontId="3"/>
  </si>
  <si>
    <t>汽水の地表水/海水</t>
    <rPh sb="0" eb="2">
      <t>キスイ</t>
    </rPh>
    <rPh sb="3" eb="6">
      <t>チヒョウスイ</t>
    </rPh>
    <rPh sb="7" eb="9">
      <t>カイスイ</t>
    </rPh>
    <phoneticPr fontId="29"/>
  </si>
  <si>
    <t>地下水</t>
    <rPh sb="0" eb="3">
      <t>チカスイ</t>
    </rPh>
    <phoneticPr fontId="3"/>
  </si>
  <si>
    <t>第三者の放流先</t>
    <rPh sb="0" eb="3">
      <t>ダイサンシャ</t>
    </rPh>
    <rPh sb="4" eb="7">
      <t>ホウリュウサキ</t>
    </rPh>
    <phoneticPr fontId="3"/>
  </si>
  <si>
    <t>▶地域先別排水量(化学品カンパニーで使用する自家発電設備の冷却用海水を含む)</t>
    <rPh sb="1" eb="3">
      <t>チイキ</t>
    </rPh>
    <phoneticPr fontId="3"/>
  </si>
  <si>
    <t>▶事業セグメント別排水量</t>
    <rPh sb="1" eb="3">
      <t>ジギョウ</t>
    </rPh>
    <rPh sb="8" eb="9">
      <t>ベツ</t>
    </rPh>
    <rPh sb="9" eb="11">
      <t>ハイスイ</t>
    </rPh>
    <rPh sb="11" eb="12">
      <t>リョウ</t>
    </rPh>
    <phoneticPr fontId="3"/>
  </si>
  <si>
    <t>▶事業セグメント別水質汚染物質（全窒素）排出量</t>
    <rPh sb="16" eb="19">
      <t>ゼンチッソ</t>
    </rPh>
    <phoneticPr fontId="3"/>
  </si>
  <si>
    <t>ばいじん</t>
    <phoneticPr fontId="3"/>
  </si>
  <si>
    <t>大気汚染物質排出量　総量</t>
    <rPh sb="10" eb="12">
      <t>ソウリョウ</t>
    </rPh>
    <phoneticPr fontId="3"/>
  </si>
  <si>
    <t>PRTR排出量　日本国内グループ会社</t>
    <rPh sb="4" eb="6">
      <t>ハイシュツ</t>
    </rPh>
    <rPh sb="6" eb="7">
      <t>リョウ</t>
    </rPh>
    <phoneticPr fontId="3"/>
  </si>
  <si>
    <t>PRTR移動量　日本国内グループ会社</t>
    <rPh sb="4" eb="7">
      <t>イドウリョウ</t>
    </rPh>
    <phoneticPr fontId="3"/>
  </si>
  <si>
    <t>t-CFC11e</t>
    <phoneticPr fontId="3"/>
  </si>
  <si>
    <t>日本国内グループ会社</t>
    <rPh sb="0" eb="4">
      <t>ニホンコクナイ</t>
    </rPh>
    <rPh sb="8" eb="10">
      <t>カイシャ</t>
    </rPh>
    <phoneticPr fontId="3"/>
  </si>
  <si>
    <t>▶揮発性有機化合物（VOC）排出量（日本国内）</t>
    <rPh sb="18" eb="22">
      <t>ニホンコクナイ</t>
    </rPh>
    <phoneticPr fontId="3"/>
  </si>
  <si>
    <t>カンパニー</t>
    <phoneticPr fontId="3"/>
  </si>
  <si>
    <t>法人名</t>
    <rPh sb="0" eb="3">
      <t>ホウジンメイ</t>
    </rPh>
    <phoneticPr fontId="3"/>
  </si>
  <si>
    <t>サイト名</t>
    <rPh sb="3" eb="4">
      <t>メイ</t>
    </rPh>
    <phoneticPr fontId="3"/>
  </si>
  <si>
    <t>コーポレート</t>
    <phoneticPr fontId="31"/>
  </si>
  <si>
    <t>AGC株式会社</t>
  </si>
  <si>
    <t>本社　新丸の内ビルディング</t>
    <rPh sb="3" eb="5">
      <t>シンマル</t>
    </rPh>
    <rPh sb="6" eb="7">
      <t>ウチ</t>
    </rPh>
    <phoneticPr fontId="3"/>
  </si>
  <si>
    <t>横浜テクニカルセンター</t>
    <rPh sb="0" eb="2">
      <t>ヨコハマ</t>
    </rPh>
    <phoneticPr fontId="3"/>
  </si>
  <si>
    <t>北九州事業所</t>
  </si>
  <si>
    <t>AGCミネラル株式会社</t>
  </si>
  <si>
    <t>本社</t>
    <phoneticPr fontId="3"/>
  </si>
  <si>
    <t>伊豆事業所</t>
    <rPh sb="2" eb="5">
      <t>ジギョウショ</t>
    </rPh>
    <phoneticPr fontId="3"/>
  </si>
  <si>
    <t>豊田テクニカルセンター</t>
    <phoneticPr fontId="3"/>
  </si>
  <si>
    <t>建築ガラス　アジアカンパニー</t>
    <rPh sb="0" eb="2">
      <t>ケンチク</t>
    </rPh>
    <phoneticPr fontId="3"/>
  </si>
  <si>
    <t>東上野営業所</t>
    <rPh sb="3" eb="6">
      <t>エイギョウショ</t>
    </rPh>
    <phoneticPr fontId="3"/>
  </si>
  <si>
    <t>AGCグラスプロダクツ株式会社</t>
  </si>
  <si>
    <t xml:space="preserve"> 本社</t>
  </si>
  <si>
    <t xml:space="preserve"> 鹿島工場</t>
    <rPh sb="3" eb="5">
      <t>コウジョウ</t>
    </rPh>
    <phoneticPr fontId="3"/>
  </si>
  <si>
    <t xml:space="preserve"> 一関事業所</t>
    <rPh sb="3" eb="6">
      <t>ジギョウショ</t>
    </rPh>
    <phoneticPr fontId="3"/>
  </si>
  <si>
    <t xml:space="preserve"> 恵庭事業所</t>
    <phoneticPr fontId="3"/>
  </si>
  <si>
    <t xml:space="preserve"> 鶴見事業所</t>
    <phoneticPr fontId="3"/>
  </si>
  <si>
    <t xml:space="preserve"> 野田事業所</t>
    <phoneticPr fontId="3"/>
  </si>
  <si>
    <t xml:space="preserve"> 小山工場</t>
  </si>
  <si>
    <t xml:space="preserve"> 名古屋事業所</t>
    <phoneticPr fontId="3"/>
  </si>
  <si>
    <t xml:space="preserve"> 久居事業所</t>
    <phoneticPr fontId="3"/>
  </si>
  <si>
    <t xml:space="preserve"> よも川事業所</t>
    <phoneticPr fontId="3"/>
  </si>
  <si>
    <t xml:space="preserve"> 熊山事業所</t>
    <phoneticPr fontId="3"/>
  </si>
  <si>
    <t xml:space="preserve"> 山口事業所</t>
    <phoneticPr fontId="3"/>
  </si>
  <si>
    <t xml:space="preserve"> 鳥栖事業所</t>
    <phoneticPr fontId="3"/>
  </si>
  <si>
    <t xml:space="preserve"> 郡山事業所</t>
    <phoneticPr fontId="3"/>
  </si>
  <si>
    <t xml:space="preserve"> 大衡事業所</t>
    <phoneticPr fontId="3"/>
  </si>
  <si>
    <t>Asahimas Flat Glass社</t>
  </si>
  <si>
    <t>Cikampek</t>
    <phoneticPr fontId="3"/>
  </si>
  <si>
    <t>Sidoarjo</t>
    <phoneticPr fontId="31"/>
  </si>
  <si>
    <t xml:space="preserve">AGC Flat Glass（ Thailand） 社 </t>
    <phoneticPr fontId="3"/>
  </si>
  <si>
    <t>Head Office, Samut Prakan</t>
    <phoneticPr fontId="3"/>
  </si>
  <si>
    <t>建築ガラス　欧米カンパニー</t>
    <rPh sb="0" eb="2">
      <t>ケンチク</t>
    </rPh>
    <rPh sb="6" eb="8">
      <t>オウベイ</t>
    </rPh>
    <phoneticPr fontId="3"/>
  </si>
  <si>
    <t>AGC Fenestra社</t>
  </si>
  <si>
    <t>Brno</t>
    <phoneticPr fontId="3"/>
  </si>
  <si>
    <t>Hradec Kralove</t>
    <phoneticPr fontId="3"/>
  </si>
  <si>
    <t>Moravske Budejovice</t>
    <phoneticPr fontId="3"/>
  </si>
  <si>
    <t>Nesovice</t>
    <phoneticPr fontId="3"/>
  </si>
  <si>
    <t>Salas</t>
    <phoneticPr fontId="3"/>
  </si>
  <si>
    <t>Stod</t>
    <phoneticPr fontId="3"/>
  </si>
  <si>
    <t>Zdar nad Sazavou</t>
    <phoneticPr fontId="3"/>
  </si>
  <si>
    <t>AGC Flat Glass Czech社</t>
    <rPh sb="20" eb="21">
      <t>シャ</t>
    </rPh>
    <phoneticPr fontId="31"/>
  </si>
  <si>
    <t>Barevka</t>
    <phoneticPr fontId="31"/>
  </si>
  <si>
    <t>Coating Teplice</t>
  </si>
  <si>
    <t>Kryry plant</t>
  </si>
  <si>
    <t>Olovi</t>
  </si>
  <si>
    <t>Teplice Kryry</t>
    <phoneticPr fontId="31"/>
  </si>
  <si>
    <t>Retenice</t>
    <phoneticPr fontId="31"/>
  </si>
  <si>
    <t>AGC Flat Glass Iberica社</t>
    <phoneticPr fontId="3"/>
  </si>
  <si>
    <t>Sagunto</t>
  </si>
  <si>
    <t>AGC Flat Glass Italia社</t>
    <phoneticPr fontId="3"/>
  </si>
  <si>
    <t>Cuneo</t>
  </si>
  <si>
    <t>AGC Glass Europe社</t>
    <phoneticPr fontId="3"/>
  </si>
  <si>
    <t>Lodelinsart</t>
    <phoneticPr fontId="31"/>
  </si>
  <si>
    <t>Mol</t>
  </si>
  <si>
    <t>Moustier</t>
  </si>
  <si>
    <t>Seneffe</t>
    <phoneticPr fontId="3"/>
  </si>
  <si>
    <t>Technovation Center</t>
  </si>
  <si>
    <t>Zeebrugge plant</t>
    <phoneticPr fontId="31"/>
  </si>
  <si>
    <t>AGC Glass France社</t>
    <phoneticPr fontId="3"/>
  </si>
  <si>
    <t>Boussois</t>
  </si>
  <si>
    <t>AGC Glass Osterweddingen社</t>
    <phoneticPr fontId="3"/>
  </si>
  <si>
    <t>Osterweddingen</t>
    <phoneticPr fontId="31"/>
  </si>
  <si>
    <t>AGC Glass Poland社</t>
    <phoneticPr fontId="3"/>
  </si>
  <si>
    <t>Gdansk</t>
  </si>
  <si>
    <t>Opatow</t>
  </si>
  <si>
    <t>Silesia</t>
  </si>
  <si>
    <t>AGC Glass Seingbouse社</t>
    <phoneticPr fontId="3"/>
  </si>
  <si>
    <t>Seingbouse</t>
  </si>
  <si>
    <t>AGC Kempenglas社</t>
    <phoneticPr fontId="3"/>
  </si>
  <si>
    <t>Kempenglas</t>
  </si>
  <si>
    <t>Seapane</t>
  </si>
  <si>
    <t>AGC Mirodan社</t>
  </si>
  <si>
    <t>AGC Processing Teplice社</t>
    <phoneticPr fontId="3"/>
  </si>
  <si>
    <t>Teplice　</t>
    <phoneticPr fontId="3"/>
  </si>
  <si>
    <t>AGC Vidros Do Brasil社</t>
    <phoneticPr fontId="3"/>
  </si>
  <si>
    <t>Guaratinguetá</t>
    <phoneticPr fontId="31"/>
  </si>
  <si>
    <t>Interpane E&amp;B社</t>
    <phoneticPr fontId="3"/>
  </si>
  <si>
    <t>Lauenforde</t>
    <phoneticPr fontId="3"/>
  </si>
  <si>
    <t xml:space="preserve">Interpane Glasgesellschaft社 </t>
    <phoneticPr fontId="3"/>
  </si>
  <si>
    <t>Belgern</t>
    <phoneticPr fontId="3"/>
  </si>
  <si>
    <t xml:space="preserve">Interpane International Glas社 </t>
    <phoneticPr fontId="3"/>
  </si>
  <si>
    <t>Interpane Sicherheitsglas社</t>
    <phoneticPr fontId="3"/>
  </si>
  <si>
    <t>Hildesheim</t>
    <phoneticPr fontId="3"/>
  </si>
  <si>
    <t>オートモーティブ</t>
    <phoneticPr fontId="31"/>
  </si>
  <si>
    <t>相模工場</t>
  </si>
  <si>
    <t>愛知工場</t>
    <rPh sb="0" eb="4">
      <t>アイチコウジョウ</t>
    </rPh>
    <phoneticPr fontId="31"/>
  </si>
  <si>
    <t>AGCオートモーティブAMC株式会社</t>
  </si>
  <si>
    <t>本社・相模</t>
    <phoneticPr fontId="3"/>
  </si>
  <si>
    <t>九州</t>
    <phoneticPr fontId="3"/>
  </si>
  <si>
    <t>AGCオートモーティブウィンドウシステムズ株式会社</t>
  </si>
  <si>
    <t>栃木テクニカルセンター</t>
    <phoneticPr fontId="3"/>
  </si>
  <si>
    <t>小川工場</t>
    <rPh sb="2" eb="4">
      <t>コウジョウ</t>
    </rPh>
    <phoneticPr fontId="3"/>
  </si>
  <si>
    <t>鈴鹿工場</t>
    <phoneticPr fontId="3"/>
  </si>
  <si>
    <t>九州工場</t>
    <phoneticPr fontId="3"/>
  </si>
  <si>
    <t>飯能工場</t>
    <rPh sb="0" eb="2">
      <t>ハンノウ</t>
    </rPh>
    <phoneticPr fontId="31"/>
  </si>
  <si>
    <t>AGCディスプレイグラス米沢株式会社</t>
  </si>
  <si>
    <t>米沢事業所</t>
    <rPh sb="0" eb="5">
      <t>ヨネザワジギョウショ</t>
    </rPh>
    <phoneticPr fontId="3"/>
  </si>
  <si>
    <t>艾杰旭汽車玻璃(秦皇島)社</t>
    <phoneticPr fontId="3"/>
  </si>
  <si>
    <r>
      <t>艾杰旭汽</t>
    </r>
    <r>
      <rPr>
        <sz val="10"/>
        <rFont val="Microsoft JhengHei"/>
        <family val="2"/>
        <charset val="136"/>
      </rPr>
      <t>车</t>
    </r>
    <r>
      <rPr>
        <sz val="10"/>
        <rFont val="Meiryo UI"/>
        <family val="3"/>
        <charset val="128"/>
      </rPr>
      <t>玻璃(蘇州)社</t>
    </r>
    <phoneticPr fontId="3"/>
  </si>
  <si>
    <t>本社・工場</t>
    <rPh sb="0" eb="2">
      <t>ホンシャ</t>
    </rPh>
    <rPh sb="3" eb="5">
      <t>コウジョウ</t>
    </rPh>
    <phoneticPr fontId="3"/>
  </si>
  <si>
    <t>瀋陽事業所</t>
    <rPh sb="2" eb="5">
      <t>ジギョウショ</t>
    </rPh>
    <phoneticPr fontId="3"/>
  </si>
  <si>
    <r>
      <t>艾杰旭汽</t>
    </r>
    <r>
      <rPr>
        <sz val="10"/>
        <rFont val="Microsoft JhengHei"/>
        <family val="2"/>
        <charset val="136"/>
      </rPr>
      <t>车</t>
    </r>
    <r>
      <rPr>
        <sz val="10"/>
        <rFont val="Meiryo UI"/>
        <family val="3"/>
        <charset val="128"/>
      </rPr>
      <t>玻璃(佛山)社</t>
    </r>
    <phoneticPr fontId="31"/>
  </si>
  <si>
    <t>AGC Automotive Adapazari社</t>
    <phoneticPr fontId="3"/>
  </si>
  <si>
    <t>Adapazari</t>
    <phoneticPr fontId="3"/>
  </si>
  <si>
    <t>AGC Automotive Americas社</t>
    <phoneticPr fontId="3"/>
  </si>
  <si>
    <t>Fargmington Hills　HQ</t>
    <phoneticPr fontId="3"/>
  </si>
  <si>
    <t>Ypsilanti R&amp;D</t>
  </si>
  <si>
    <t>Richmond</t>
    <phoneticPr fontId="3"/>
  </si>
  <si>
    <t>Bellefontaine</t>
    <phoneticPr fontId="3"/>
  </si>
  <si>
    <t>Belletech</t>
    <phoneticPr fontId="3"/>
  </si>
  <si>
    <t>Elizabethtown</t>
    <phoneticPr fontId="3"/>
  </si>
  <si>
    <t>Alabaster</t>
    <phoneticPr fontId="3"/>
  </si>
  <si>
    <t>AGC Automotive Canada社</t>
    <phoneticPr fontId="3"/>
  </si>
  <si>
    <t xml:space="preserve">Bradford </t>
    <phoneticPr fontId="3"/>
  </si>
  <si>
    <t>AGC Automotive Czech社</t>
    <phoneticPr fontId="3"/>
  </si>
  <si>
    <t>Chuderice</t>
  </si>
  <si>
    <t>AGC Automotive France社</t>
    <phoneticPr fontId="3"/>
  </si>
  <si>
    <t>Aniche</t>
  </si>
  <si>
    <t>AGC Automotive Glass Mexico社</t>
    <phoneticPr fontId="3"/>
  </si>
  <si>
    <t>Guadalajara</t>
    <phoneticPr fontId="31"/>
  </si>
  <si>
    <t>AGC Automotive Iberica社</t>
  </si>
  <si>
    <t>AGC Automotive Italia社</t>
  </si>
  <si>
    <t>Roccasecca</t>
  </si>
  <si>
    <t>AGC Automotive Malaysia社</t>
  </si>
  <si>
    <t>AGC Automotive Mexico社</t>
  </si>
  <si>
    <t>San Luis Potosi</t>
    <phoneticPr fontId="3"/>
  </si>
  <si>
    <t>AGC Automotive Morocco社</t>
  </si>
  <si>
    <t>Kenitra</t>
    <phoneticPr fontId="3"/>
  </si>
  <si>
    <t>AGC Automotive Philippines社</t>
  </si>
  <si>
    <t>AGC Automotive Thailand社</t>
  </si>
  <si>
    <t>AGC Flat Glass （Thailand）社</t>
    <phoneticPr fontId="3"/>
  </si>
  <si>
    <t>Chomburi</t>
    <phoneticPr fontId="31"/>
  </si>
  <si>
    <t>AGC Glass Germany社</t>
  </si>
  <si>
    <t>Wegberg</t>
  </si>
  <si>
    <t>AGC Glass Hungary社</t>
  </si>
  <si>
    <t>Tatabanya</t>
  </si>
  <si>
    <t>AGC Glass UK社</t>
  </si>
  <si>
    <t>AGC Vidros Do Brasil社</t>
  </si>
  <si>
    <t>Betim</t>
    <phoneticPr fontId="31"/>
  </si>
  <si>
    <t>Pirancicaba</t>
    <phoneticPr fontId="31"/>
  </si>
  <si>
    <t>Asahimas Flat Glass社</t>
    <phoneticPr fontId="3"/>
  </si>
  <si>
    <t>Cikampek</t>
    <phoneticPr fontId="31"/>
  </si>
  <si>
    <t>Koszalin</t>
  </si>
  <si>
    <t>Slupsk</t>
  </si>
  <si>
    <t>電子カンパニー</t>
    <rPh sb="0" eb="2">
      <t>デンシ</t>
    </rPh>
    <phoneticPr fontId="31"/>
  </si>
  <si>
    <t>尼崎事業所</t>
  </si>
  <si>
    <t>高砂事業所</t>
  </si>
  <si>
    <t>AGCエレクトロニクス株式会社</t>
    <rPh sb="11" eb="15">
      <t>カブシキカイシャ</t>
    </rPh>
    <phoneticPr fontId="3"/>
  </si>
  <si>
    <t>本宮事業所</t>
    <rPh sb="2" eb="5">
      <t>ジギョウショ</t>
    </rPh>
    <phoneticPr fontId="3"/>
  </si>
  <si>
    <t>AGCマイクロガラス株式会社</t>
    <rPh sb="10" eb="14">
      <t>カブシキカイシャ</t>
    </rPh>
    <phoneticPr fontId="3"/>
  </si>
  <si>
    <t>仲畑工場</t>
    <rPh sb="2" eb="4">
      <t>コウジョウ</t>
    </rPh>
    <phoneticPr fontId="3"/>
  </si>
  <si>
    <t>AGCポリカーボネート株式会社</t>
    <rPh sb="11" eb="15">
      <t>カブシキカイシャ</t>
    </rPh>
    <phoneticPr fontId="3"/>
  </si>
  <si>
    <t>AGCテクノグラス株式会社</t>
    <rPh sb="9" eb="13">
      <t>カブシキカイシャ</t>
    </rPh>
    <phoneticPr fontId="31"/>
  </si>
  <si>
    <t>本社</t>
    <rPh sb="0" eb="2">
      <t>ホンシャ</t>
    </rPh>
    <phoneticPr fontId="3"/>
  </si>
  <si>
    <t>亀戸事務所</t>
    <rPh sb="0" eb="2">
      <t>カメイド</t>
    </rPh>
    <rPh sb="2" eb="5">
      <t>ジムショ</t>
    </rPh>
    <phoneticPr fontId="31"/>
  </si>
  <si>
    <t>日本真空光学株式会社</t>
    <rPh sb="6" eb="10">
      <t>カブシキカイシャ</t>
    </rPh>
    <phoneticPr fontId="3"/>
  </si>
  <si>
    <t>本社</t>
    <rPh sb="0" eb="2">
      <t>ホンシャ</t>
    </rPh>
    <phoneticPr fontId="31"/>
  </si>
  <si>
    <t>御殿場工場</t>
    <rPh sb="3" eb="5">
      <t>コウジョウ</t>
    </rPh>
    <phoneticPr fontId="3"/>
  </si>
  <si>
    <t>艾杰旭新型電子顕示玻璃(深圳)社</t>
    <phoneticPr fontId="3"/>
  </si>
  <si>
    <t>旭硝子顕示玻璃(恵州)社</t>
    <phoneticPr fontId="3"/>
  </si>
  <si>
    <t>艾杰旭顕示玻璃(昆山)社</t>
    <phoneticPr fontId="31"/>
  </si>
  <si>
    <t>艾杰旭顕示玻璃(深圳)社</t>
    <phoneticPr fontId="3"/>
  </si>
  <si>
    <t>艾杰旭精細玻璃(深圳)社</t>
    <phoneticPr fontId="3"/>
  </si>
  <si>
    <t>AGC Display Glass Ochang社</t>
  </si>
  <si>
    <t>AGC Display Glass Taiwan社</t>
  </si>
  <si>
    <t>第一工場</t>
    <rPh sb="0" eb="4">
      <t>ダイイチコウジョウ</t>
    </rPh>
    <phoneticPr fontId="3"/>
  </si>
  <si>
    <t>第二工場</t>
    <rPh sb="0" eb="2">
      <t>ダイニ</t>
    </rPh>
    <rPh sb="2" eb="4">
      <t>コウジョウ</t>
    </rPh>
    <phoneticPr fontId="3"/>
  </si>
  <si>
    <t>第三工場</t>
    <rPh sb="0" eb="2">
      <t>ダイサン</t>
    </rPh>
    <rPh sb="2" eb="4">
      <t>コウジョウ</t>
    </rPh>
    <phoneticPr fontId="3"/>
  </si>
  <si>
    <t>AGC Electronics Taiwan社</t>
  </si>
  <si>
    <t>Zhongli</t>
    <phoneticPr fontId="3"/>
  </si>
  <si>
    <t>AGC Fine Techno Korea社</t>
  </si>
  <si>
    <t>AGC Flat Glass (Thailand) 社</t>
  </si>
  <si>
    <t>Rayong</t>
    <phoneticPr fontId="3"/>
  </si>
  <si>
    <t>AGC Micro Glass （Thailand）社</t>
  </si>
  <si>
    <t>AGC Multi Material Singapore 社</t>
    <rPh sb="29" eb="30">
      <t>シャ</t>
    </rPh>
    <phoneticPr fontId="3"/>
  </si>
  <si>
    <t>AMMK社</t>
    <phoneticPr fontId="3"/>
  </si>
  <si>
    <t>名古屋支店</t>
    <rPh sb="0" eb="3">
      <t>ナゴヤ</t>
    </rPh>
    <rPh sb="3" eb="5">
      <t>シテン</t>
    </rPh>
    <phoneticPr fontId="3"/>
  </si>
  <si>
    <t>大阪支店</t>
    <phoneticPr fontId="3"/>
  </si>
  <si>
    <t>福岡支店</t>
    <rPh sb="0" eb="4">
      <t>フクオカシテン</t>
    </rPh>
    <phoneticPr fontId="3"/>
  </si>
  <si>
    <t>鹿島工場</t>
  </si>
  <si>
    <t>千葉工場</t>
    <rPh sb="0" eb="4">
      <t>チバコウジョウ</t>
    </rPh>
    <phoneticPr fontId="31"/>
  </si>
  <si>
    <t>大網白里鉱業所</t>
  </si>
  <si>
    <t>AGCエンジニアリング株式会社</t>
    <rPh sb="11" eb="15">
      <t>カブシキカイシャ</t>
    </rPh>
    <phoneticPr fontId="3"/>
  </si>
  <si>
    <t>千葉工場</t>
    <rPh sb="0" eb="4">
      <t>チバコウジョウ</t>
    </rPh>
    <phoneticPr fontId="3"/>
  </si>
  <si>
    <t>大阪営業所</t>
    <rPh sb="2" eb="5">
      <t>エイギョウショ</t>
    </rPh>
    <phoneticPr fontId="3"/>
  </si>
  <si>
    <t>AGCエスアイテック株式会社</t>
  </si>
  <si>
    <t>東京支店</t>
    <rPh sb="2" eb="4">
      <t>シテン</t>
    </rPh>
    <phoneticPr fontId="3"/>
  </si>
  <si>
    <t>AGCコーテック株式会社</t>
  </si>
  <si>
    <t>開発部</t>
    <rPh sb="0" eb="3">
      <t>カイハツブ</t>
    </rPh>
    <phoneticPr fontId="3"/>
  </si>
  <si>
    <t xml:space="preserve">開発部 鎌ヶ谷分室 </t>
    <rPh sb="0" eb="3">
      <t>カイハツブ</t>
    </rPh>
    <rPh sb="4" eb="7">
      <t>カマガヤ</t>
    </rPh>
    <rPh sb="7" eb="9">
      <t>ブンシツ</t>
    </rPh>
    <phoneticPr fontId="3"/>
  </si>
  <si>
    <t>西日本支店</t>
    <rPh sb="3" eb="5">
      <t>シテン</t>
    </rPh>
    <phoneticPr fontId="3"/>
  </si>
  <si>
    <t>福岡支店</t>
    <phoneticPr fontId="3"/>
  </si>
  <si>
    <t>AGCセイミケミカル株式会社</t>
  </si>
  <si>
    <t>本社・茅ヶ崎</t>
    <phoneticPr fontId="3"/>
  </si>
  <si>
    <t>鹿島工場</t>
    <rPh sb="2" eb="4">
      <t>コウジョウ</t>
    </rPh>
    <phoneticPr fontId="3"/>
  </si>
  <si>
    <t>AGCポリマー建材株式会社</t>
  </si>
  <si>
    <t>久喜事業所</t>
    <rPh sb="2" eb="5">
      <t>ジギョウショ</t>
    </rPh>
    <phoneticPr fontId="3"/>
  </si>
  <si>
    <t>名古屋営業所</t>
    <rPh sb="3" eb="6">
      <t>エイギョウショ</t>
    </rPh>
    <phoneticPr fontId="3"/>
  </si>
  <si>
    <t>九州営業所</t>
    <rPh sb="2" eb="5">
      <t>エイギョウショ</t>
    </rPh>
    <phoneticPr fontId="3"/>
  </si>
  <si>
    <t>仙台営業所</t>
    <rPh sb="2" eb="5">
      <t>エイギョウショ</t>
    </rPh>
    <phoneticPr fontId="3"/>
  </si>
  <si>
    <t>北海道出張所</t>
    <rPh sb="0" eb="6">
      <t>ホッカイドウシュッチョウショ</t>
    </rPh>
    <phoneticPr fontId="3"/>
  </si>
  <si>
    <t>京葉モノマー株式会社</t>
    <phoneticPr fontId="3"/>
  </si>
  <si>
    <t>AGC Chemicals Americas社</t>
    <phoneticPr fontId="3"/>
  </si>
  <si>
    <t>本社</t>
  </si>
  <si>
    <t xml:space="preserve">Thorndale </t>
    <phoneticPr fontId="3"/>
  </si>
  <si>
    <t>AGC Chemicals Europe社</t>
    <phoneticPr fontId="3"/>
  </si>
  <si>
    <t>AGC Chemicals Vietnam社</t>
    <phoneticPr fontId="3"/>
  </si>
  <si>
    <t>AGC Vinythai社</t>
    <phoneticPr fontId="3"/>
  </si>
  <si>
    <t>Asahimas Chemical社</t>
    <phoneticPr fontId="3"/>
  </si>
  <si>
    <t>工場</t>
    <rPh sb="0" eb="2">
      <t>コウジョウ</t>
    </rPh>
    <phoneticPr fontId="3"/>
  </si>
  <si>
    <t>ライフサイエンスカンパニー</t>
    <phoneticPr fontId="31"/>
  </si>
  <si>
    <t>AGC若狭化学株式会社</t>
    <rPh sb="7" eb="11">
      <t>カブシキガイシャ</t>
    </rPh>
    <phoneticPr fontId="3"/>
  </si>
  <si>
    <t>本社・小浜事業所</t>
    <rPh sb="5" eb="8">
      <t>ジギョウショ</t>
    </rPh>
    <phoneticPr fontId="3"/>
  </si>
  <si>
    <t>医薬品工場</t>
    <phoneticPr fontId="3"/>
  </si>
  <si>
    <t>上中工場</t>
    <rPh sb="2" eb="4">
      <t>コウジョウ</t>
    </rPh>
    <phoneticPr fontId="3"/>
  </si>
  <si>
    <t>AGC Biologics （Denmark）社</t>
    <phoneticPr fontId="3"/>
  </si>
  <si>
    <t>Copenhagen</t>
    <phoneticPr fontId="3"/>
  </si>
  <si>
    <t>AGC Biologics (Heiderberg) 社</t>
    <phoneticPr fontId="3"/>
  </si>
  <si>
    <t>Heiderberg　</t>
    <phoneticPr fontId="31"/>
  </si>
  <si>
    <t>AGC Biologics （Italy）社</t>
    <phoneticPr fontId="3"/>
  </si>
  <si>
    <t>Milan</t>
    <phoneticPr fontId="3"/>
  </si>
  <si>
    <t>AGC Biologics（US）社</t>
    <phoneticPr fontId="3"/>
  </si>
  <si>
    <t>Seattle</t>
    <phoneticPr fontId="31"/>
  </si>
  <si>
    <t>Bolder</t>
    <phoneticPr fontId="3"/>
  </si>
  <si>
    <t>AGC Pharma Chemicals Europe社</t>
    <phoneticPr fontId="3"/>
  </si>
  <si>
    <t>セラミックス事業</t>
    <rPh sb="6" eb="8">
      <t>ジギョウ</t>
    </rPh>
    <phoneticPr fontId="31"/>
  </si>
  <si>
    <t>AGCセラミックス株式会社</t>
    <rPh sb="9" eb="13">
      <t>カブシキカイシャ</t>
    </rPh>
    <phoneticPr fontId="3"/>
  </si>
  <si>
    <t>高砂工場</t>
    <phoneticPr fontId="3"/>
  </si>
  <si>
    <t>AGCプライブリコ株式会社</t>
    <rPh sb="9" eb="13">
      <t>カブシキカイシャ</t>
    </rPh>
    <phoneticPr fontId="3"/>
  </si>
  <si>
    <t>大坂営業所</t>
    <rPh sb="0" eb="2">
      <t>オオサカ</t>
    </rPh>
    <rPh sb="2" eb="5">
      <t>エイギョウショ</t>
    </rPh>
    <phoneticPr fontId="31"/>
  </si>
  <si>
    <t>水島営業所</t>
    <rPh sb="0" eb="2">
      <t>ミズシマ</t>
    </rPh>
    <phoneticPr fontId="31"/>
  </si>
  <si>
    <t>福岡営業所</t>
    <rPh sb="0" eb="2">
      <t>フクオカ</t>
    </rPh>
    <rPh sb="2" eb="5">
      <t>エイギョウショ</t>
    </rPh>
    <phoneticPr fontId="31"/>
  </si>
  <si>
    <t>茅ヶ崎工場</t>
    <phoneticPr fontId="3"/>
  </si>
  <si>
    <t>艾杰旭派力固(大連)工業社</t>
    <rPh sb="10" eb="13">
      <t>コウギョウシャ</t>
    </rPh>
    <phoneticPr fontId="3"/>
  </si>
  <si>
    <r>
      <t>淄博艾杰旭</t>
    </r>
    <r>
      <rPr>
        <sz val="10"/>
        <rFont val="Microsoft YaHei"/>
        <family val="3"/>
        <charset val="134"/>
      </rPr>
      <t>刚</t>
    </r>
    <r>
      <rPr>
        <sz val="10"/>
        <rFont val="Meiryo UI"/>
        <family val="3"/>
        <charset val="128"/>
      </rPr>
      <t>玉材料社</t>
    </r>
    <rPh sb="9" eb="10">
      <t>シャ</t>
    </rPh>
    <phoneticPr fontId="31"/>
  </si>
  <si>
    <t>年</t>
    <rPh sb="0" eb="1">
      <t>ネン</t>
    </rPh>
    <phoneticPr fontId="3"/>
  </si>
  <si>
    <t>歳</t>
    <rPh sb="0" eb="1">
      <t>サイ</t>
    </rPh>
    <phoneticPr fontId="3"/>
  </si>
  <si>
    <t>名</t>
    <rPh sb="0" eb="1">
      <t>メイ</t>
    </rPh>
    <phoneticPr fontId="3"/>
  </si>
  <si>
    <t>％</t>
    <phoneticPr fontId="3"/>
  </si>
  <si>
    <t>件</t>
    <rPh sb="0" eb="1">
      <t>ケン</t>
    </rPh>
    <phoneticPr fontId="3"/>
  </si>
  <si>
    <t>円</t>
    <rPh sb="0" eb="1">
      <t>エン</t>
    </rPh>
    <phoneticPr fontId="3"/>
  </si>
  <si>
    <r>
      <t>Number of members</t>
    </r>
    <r>
      <rPr>
        <vertAlign val="superscript"/>
        <sz val="10"/>
        <color theme="1"/>
        <rFont val="Meiryo UI"/>
        <family val="3"/>
        <charset val="128"/>
      </rPr>
      <t>*</t>
    </r>
    <phoneticPr fontId="3"/>
  </si>
  <si>
    <t>Average age</t>
  </si>
  <si>
    <t>Average age</t>
    <phoneticPr fontId="3"/>
  </si>
  <si>
    <t>Length of service</t>
    <phoneticPr fontId="3"/>
  </si>
  <si>
    <r>
      <rPr>
        <vertAlign val="superscript"/>
        <sz val="10"/>
        <color theme="0" tint="-0.499984740745262"/>
        <rFont val="Meiryo UI"/>
        <family val="3"/>
        <charset val="128"/>
      </rPr>
      <t>*</t>
    </r>
    <r>
      <rPr>
        <sz val="10"/>
        <color theme="0" tint="-0.499984740745262"/>
        <rFont val="Meiryo UI"/>
        <family val="3"/>
        <charset val="128"/>
      </rPr>
      <t>AGC adopts a union shop system under its labor agreement.</t>
    </r>
    <phoneticPr fontId="3"/>
  </si>
  <si>
    <t>15 year and 3 months</t>
    <phoneticPr fontId="3"/>
  </si>
  <si>
    <t>15 year and 2 months</t>
    <phoneticPr fontId="3"/>
  </si>
  <si>
    <t>15 year and 6 months</t>
    <phoneticPr fontId="3"/>
  </si>
  <si>
    <t>15 year and 7 months</t>
    <phoneticPr fontId="3"/>
  </si>
  <si>
    <t>15 year and 5 months</t>
    <phoneticPr fontId="3"/>
  </si>
  <si>
    <t>end of December 2019</t>
    <phoneticPr fontId="3"/>
  </si>
  <si>
    <t>end of December 2020</t>
    <phoneticPr fontId="3"/>
  </si>
  <si>
    <t>end of December 2021</t>
    <phoneticPr fontId="3"/>
  </si>
  <si>
    <t>end of December 2022</t>
    <phoneticPr fontId="3"/>
  </si>
  <si>
    <t>end of December 2023</t>
    <phoneticPr fontId="3"/>
  </si>
  <si>
    <t>end of December 2024</t>
    <phoneticPr fontId="3"/>
  </si>
  <si>
    <t>approx. 34500</t>
    <phoneticPr fontId="3"/>
  </si>
  <si>
    <t>approx. 35700</t>
    <phoneticPr fontId="3"/>
  </si>
  <si>
    <t>approx. 35400</t>
    <phoneticPr fontId="3"/>
  </si>
  <si>
    <t>approx. 34100</t>
    <phoneticPr fontId="3"/>
  </si>
  <si>
    <t>approx. 17000</t>
    <phoneticPr fontId="3"/>
  </si>
  <si>
    <t>approx. 17200</t>
    <phoneticPr fontId="3"/>
  </si>
  <si>
    <t>approx. 16600</t>
    <phoneticPr fontId="3"/>
  </si>
  <si>
    <t>approx. 14900</t>
    <phoneticPr fontId="3"/>
  </si>
  <si>
    <t>approx. 4500</t>
    <phoneticPr fontId="3"/>
  </si>
  <si>
    <t>approx. 4700</t>
    <phoneticPr fontId="3"/>
  </si>
  <si>
    <t>approx. 56000</t>
    <phoneticPr fontId="3"/>
  </si>
  <si>
    <t>approx. 57600</t>
    <phoneticPr fontId="3"/>
  </si>
  <si>
    <t>approx. 56700</t>
    <phoneticPr fontId="3"/>
  </si>
  <si>
    <t>approx. 53700</t>
    <phoneticPr fontId="3"/>
  </si>
  <si>
    <t>Japan/Asia</t>
    <phoneticPr fontId="3"/>
  </si>
  <si>
    <t>Europe</t>
    <phoneticPr fontId="3"/>
  </si>
  <si>
    <t>The Americas</t>
    <phoneticPr fontId="3"/>
  </si>
  <si>
    <t>Male</t>
  </si>
  <si>
    <t>Male</t>
    <phoneticPr fontId="3"/>
  </si>
  <si>
    <t>Female</t>
  </si>
  <si>
    <t>Female</t>
    <phoneticPr fontId="3"/>
  </si>
  <si>
    <t>Managers</t>
  </si>
  <si>
    <t>Managers</t>
    <phoneticPr fontId="3"/>
  </si>
  <si>
    <t>Non-manager/Career-track positions</t>
  </si>
  <si>
    <t>Non-manager/Career-track positions</t>
    <phoneticPr fontId="3"/>
  </si>
  <si>
    <t>Non-manager/Shop-floor workers</t>
  </si>
  <si>
    <t>Non-manager/Shop-floor workers</t>
    <phoneticPr fontId="3"/>
  </si>
  <si>
    <t>Non-manager/Clerical positions</t>
  </si>
  <si>
    <t>Non-manager/Clerical positions</t>
    <phoneticPr fontId="3"/>
  </si>
  <si>
    <t>Total</t>
  </si>
  <si>
    <t>Total</t>
    <phoneticPr fontId="3"/>
  </si>
  <si>
    <t>Average length of service</t>
  </si>
  <si>
    <t>Average length of service</t>
    <phoneticPr fontId="3"/>
  </si>
  <si>
    <t>Average overtime working hours</t>
    <phoneticPr fontId="3"/>
  </si>
  <si>
    <t>Paid leave acquisition rate</t>
    <phoneticPr fontId="3"/>
  </si>
  <si>
    <t>18.1 years</t>
    <phoneticPr fontId="3"/>
  </si>
  <si>
    <t>18.4 years</t>
    <phoneticPr fontId="3"/>
  </si>
  <si>
    <t>18.0 years</t>
    <phoneticPr fontId="3"/>
  </si>
  <si>
    <t>17.4 years</t>
    <phoneticPr fontId="3"/>
  </si>
  <si>
    <t>14.9 years</t>
    <phoneticPr fontId="3"/>
  </si>
  <si>
    <t>14.8 years</t>
    <phoneticPr fontId="3"/>
  </si>
  <si>
    <t>14.6 years</t>
    <phoneticPr fontId="3"/>
  </si>
  <si>
    <t>14.5 years</t>
    <phoneticPr fontId="3"/>
  </si>
  <si>
    <t>13.2 years</t>
    <phoneticPr fontId="3"/>
  </si>
  <si>
    <t>17.7 years</t>
    <phoneticPr fontId="3"/>
  </si>
  <si>
    <t>17.9 years</t>
    <phoneticPr fontId="3"/>
  </si>
  <si>
    <t>17.6 years</t>
    <phoneticPr fontId="3"/>
  </si>
  <si>
    <t>17.2 years</t>
    <phoneticPr fontId="3"/>
  </si>
  <si>
    <t>16.8 years</t>
    <phoneticPr fontId="3"/>
  </si>
  <si>
    <t>19.9 hours/month
(average for members of the labor union)</t>
    <phoneticPr fontId="3"/>
  </si>
  <si>
    <t>17.0 hours/month
(average for members of the labor union)</t>
    <phoneticPr fontId="3"/>
  </si>
  <si>
    <t>18.8 hours/month
(average for members of the labor union)</t>
    <phoneticPr fontId="3"/>
  </si>
  <si>
    <t>18.5 hours/month
(average for members of the labor union)</t>
    <phoneticPr fontId="3"/>
  </si>
  <si>
    <t>18.9 hours/month
(average for members of the labor union)</t>
    <phoneticPr fontId="3"/>
  </si>
  <si>
    <t>91.4%
(average for members of the labor union)</t>
    <phoneticPr fontId="3"/>
  </si>
  <si>
    <t>85.9%
(average for members of the labor union)</t>
    <phoneticPr fontId="3"/>
  </si>
  <si>
    <t>95.0%
(average for members of the labor union)</t>
    <phoneticPr fontId="3"/>
  </si>
  <si>
    <t>96%
(average for members of the labor union)</t>
    <phoneticPr fontId="3"/>
  </si>
  <si>
    <t>94.4%
(average for members of the labor union)</t>
    <phoneticPr fontId="3"/>
  </si>
  <si>
    <t>93.9%
(average for members of the labor union)</t>
    <phoneticPr fontId="3"/>
  </si>
  <si>
    <t>Nember of employees retiring</t>
    <phoneticPr fontId="3"/>
  </si>
  <si>
    <t>Average length of service for retirees</t>
    <phoneticPr fontId="3"/>
  </si>
  <si>
    <t>Number of employees</t>
    <phoneticPr fontId="3"/>
  </si>
  <si>
    <t>Retained employees</t>
    <phoneticPr fontId="3"/>
  </si>
  <si>
    <t>Retention rate</t>
    <phoneticPr fontId="3"/>
  </si>
  <si>
    <t>Percentage of mid-career hires</t>
    <phoneticPr fontId="3"/>
  </si>
  <si>
    <t>Country / Region</t>
    <phoneticPr fontId="3"/>
  </si>
  <si>
    <t>By employee classification</t>
    <phoneticPr fontId="3"/>
  </si>
  <si>
    <t>Japan</t>
    <phoneticPr fontId="3"/>
  </si>
  <si>
    <t>Asia</t>
    <phoneticPr fontId="3"/>
  </si>
  <si>
    <t>Executive</t>
    <phoneticPr fontId="3"/>
  </si>
  <si>
    <t>Manager / Supervivor</t>
    <phoneticPr fontId="3"/>
  </si>
  <si>
    <t>Professional / Administrative</t>
    <phoneticPr fontId="3"/>
  </si>
  <si>
    <t>Shop floor</t>
    <phoneticPr fontId="3"/>
  </si>
  <si>
    <t>2nd Servey</t>
    <phoneticPr fontId="3"/>
  </si>
  <si>
    <t>3rd Servey</t>
    <phoneticPr fontId="3"/>
  </si>
  <si>
    <t>1st Survey</t>
    <phoneticPr fontId="3"/>
  </si>
  <si>
    <t>4th Servey</t>
    <phoneticPr fontId="3"/>
  </si>
  <si>
    <t>5th Servey</t>
    <phoneticPr fontId="3"/>
  </si>
  <si>
    <t>6th Servey</t>
    <phoneticPr fontId="3"/>
  </si>
  <si>
    <t>7th Servey</t>
    <phoneticPr fontId="3"/>
  </si>
  <si>
    <t>Eligible employees</t>
    <phoneticPr fontId="3"/>
  </si>
  <si>
    <t>Respondents</t>
    <phoneticPr fontId="3"/>
  </si>
  <si>
    <t>Response rate</t>
    <phoneticPr fontId="3"/>
  </si>
  <si>
    <t>Division / Year</t>
    <phoneticPr fontId="3"/>
  </si>
  <si>
    <t>Architectural Glass Asia Company</t>
    <phoneticPr fontId="3"/>
  </si>
  <si>
    <t>Architectural Glass Europe and US Company</t>
    <phoneticPr fontId="3"/>
  </si>
  <si>
    <t>Automotive</t>
    <phoneticPr fontId="3"/>
  </si>
  <si>
    <t>Electronics</t>
    <phoneticPr fontId="3"/>
  </si>
  <si>
    <t>Chemicals</t>
    <phoneticPr fontId="3"/>
  </si>
  <si>
    <t>Life Science Company</t>
    <phoneticPr fontId="3"/>
  </si>
  <si>
    <t>AGC Ceramics</t>
    <phoneticPr fontId="3"/>
  </si>
  <si>
    <r>
      <t>CTO Office</t>
    </r>
    <r>
      <rPr>
        <vertAlign val="superscript"/>
        <sz val="10"/>
        <color theme="1"/>
        <rFont val="Meiryo UI"/>
        <family val="3"/>
        <charset val="128"/>
      </rPr>
      <t>*1</t>
    </r>
    <phoneticPr fontId="3"/>
  </si>
  <si>
    <r>
      <t xml:space="preserve">CFO Office and Internal Auditing </t>
    </r>
    <r>
      <rPr>
        <vertAlign val="superscript"/>
        <sz val="10"/>
        <color theme="1"/>
        <rFont val="Meiryo UI"/>
        <family val="3"/>
        <charset val="128"/>
      </rPr>
      <t xml:space="preserve">*2 </t>
    </r>
    <phoneticPr fontId="3"/>
  </si>
  <si>
    <r>
      <rPr>
        <vertAlign val="superscript"/>
        <sz val="10"/>
        <color theme="1"/>
        <rFont val="Meiryo UI"/>
        <family val="3"/>
        <charset val="128"/>
      </rPr>
      <t>*1</t>
    </r>
    <r>
      <rPr>
        <sz val="10"/>
        <color theme="1"/>
        <rFont val="Meiryo UI"/>
        <family val="3"/>
        <charset val="128"/>
      </rPr>
      <t>Digital &amp; Innovation Promotion Division, Business Development Division, Intellectual Property Division, EHSQ General Division, and Technology General Division</t>
    </r>
    <phoneticPr fontId="3"/>
  </si>
  <si>
    <r>
      <rPr>
        <vertAlign val="superscript"/>
        <sz val="10"/>
        <color theme="1"/>
        <rFont val="Meiryo UI"/>
        <family val="3"/>
        <charset val="128"/>
      </rPr>
      <t>*2</t>
    </r>
    <r>
      <rPr>
        <sz val="10"/>
        <color theme="1"/>
        <rFont val="Meiryo UI"/>
        <family val="3"/>
        <charset val="128"/>
      </rPr>
      <t>Corporate Planning General Division, Corporate Communication &amp; Investor Relations Division, Legal Division, Human Resources Division, Finance &amp; Control Division, Procurement &amp; Logistics Division, and Information Systems Division</t>
    </r>
    <phoneticPr fontId="3"/>
  </si>
  <si>
    <t>Exchage students in Japan</t>
    <phoneticPr fontId="3"/>
  </si>
  <si>
    <t>Graduates of overseas universities</t>
    <phoneticPr fontId="3"/>
  </si>
  <si>
    <t>Percetage of female employees</t>
    <phoneticPr fontId="3"/>
  </si>
  <si>
    <t>Percetage of female employees</t>
    <phoneticPr fontId="3"/>
  </si>
  <si>
    <r>
      <t>Percetage of female employees</t>
    </r>
    <r>
      <rPr>
        <vertAlign val="superscript"/>
        <sz val="10"/>
        <color theme="1"/>
        <rFont val="Meiryo UI"/>
        <family val="3"/>
        <charset val="128"/>
      </rPr>
      <t>*</t>
    </r>
    <phoneticPr fontId="3"/>
  </si>
  <si>
    <t>Number of new female graduates</t>
    <phoneticPr fontId="3"/>
  </si>
  <si>
    <t>Total new graduates</t>
    <phoneticPr fontId="3"/>
  </si>
  <si>
    <t>Percentage of female employees</t>
    <phoneticPr fontId="3"/>
  </si>
  <si>
    <t>Management positions(division manager or higher)</t>
    <phoneticPr fontId="3"/>
  </si>
  <si>
    <t>Non-management positions</t>
    <phoneticPr fontId="3"/>
  </si>
  <si>
    <t>Number of people with disabilities(actual number)</t>
    <phoneticPr fontId="3"/>
  </si>
  <si>
    <t>Empolyment rate</t>
    <phoneticPr fontId="3"/>
  </si>
  <si>
    <t>Number of employees who took childcare leave</t>
  </si>
  <si>
    <t>Number of employees who took childcare leave</t>
    <phoneticPr fontId="3"/>
  </si>
  <si>
    <t>Number of employees who took family care leave</t>
    <phoneticPr fontId="3"/>
  </si>
  <si>
    <r>
      <t>All industries</t>
    </r>
    <r>
      <rPr>
        <vertAlign val="superscript"/>
        <sz val="10"/>
        <color theme="1"/>
        <rFont val="Meiryo UI"/>
        <family val="3"/>
        <charset val="128"/>
      </rPr>
      <t>*2</t>
    </r>
    <phoneticPr fontId="3"/>
  </si>
  <si>
    <r>
      <rPr>
        <vertAlign val="superscript"/>
        <sz val="10"/>
        <color theme="1"/>
        <rFont val="Meiryo UI"/>
        <family val="3"/>
        <charset val="128"/>
      </rPr>
      <t>*1</t>
    </r>
    <r>
      <rPr>
        <sz val="10"/>
        <color theme="1"/>
        <rFont val="Meiryo UI"/>
        <family val="3"/>
        <charset val="128"/>
      </rPr>
      <t>Labor union member average</t>
    </r>
    <phoneticPr fontId="3"/>
  </si>
  <si>
    <r>
      <rPr>
        <vertAlign val="superscript"/>
        <sz val="10"/>
        <color theme="1"/>
        <rFont val="Meiryo UI"/>
        <family val="3"/>
        <charset val="128"/>
      </rPr>
      <t>*2</t>
    </r>
    <r>
      <rPr>
        <sz val="10"/>
        <color theme="1"/>
        <rFont val="Meiryo UI"/>
        <family val="3"/>
        <charset val="128"/>
      </rPr>
      <t>Data for all industires is sourced from a General Survey on Working Conditions  by the Ministry of  Health, Labor and Welfare.</t>
    </r>
    <phoneticPr fontId="3"/>
  </si>
  <si>
    <t>Labor union member average</t>
    <phoneticPr fontId="3"/>
  </si>
  <si>
    <t>Number of participants</t>
  </si>
  <si>
    <t>Number of participants</t>
    <phoneticPr fontId="3"/>
  </si>
  <si>
    <t>Hours</t>
  </si>
  <si>
    <t>Hours</t>
    <phoneticPr fontId="3"/>
  </si>
  <si>
    <t>Average time / Participant</t>
  </si>
  <si>
    <t>Average time / Participant</t>
    <phoneticPr fontId="3"/>
  </si>
  <si>
    <t>Group companies</t>
  </si>
  <si>
    <t>Group companies</t>
    <phoneticPr fontId="3"/>
  </si>
  <si>
    <t>AGC</t>
  </si>
  <si>
    <t>Rate</t>
    <phoneticPr fontId="3"/>
  </si>
  <si>
    <t>Percentage of employees receiving regular health checkups</t>
    <phoneticPr fontId="3"/>
  </si>
  <si>
    <t>Percentage of employees receiving secondary health checkups</t>
    <phoneticPr fontId="3"/>
  </si>
  <si>
    <t>Percentage of employees who have abnormalities detected</t>
    <phoneticPr fontId="3"/>
  </si>
  <si>
    <t>Health guidance implementation ratio</t>
    <phoneticPr fontId="3"/>
  </si>
  <si>
    <t>Percentage of employees receiving stress checkups</t>
    <phoneticPr fontId="3"/>
  </si>
  <si>
    <t>Of those who took stress checkups, percentage of employees found to have high stress levels</t>
    <phoneticPr fontId="3"/>
  </si>
  <si>
    <t>Smoking rate</t>
    <phoneticPr fontId="3"/>
  </si>
  <si>
    <t>Establishing of exercise habits (walking)</t>
    <phoneticPr fontId="3"/>
  </si>
  <si>
    <t>Percentage of employees had installed the Health Support app</t>
    <phoneticPr fontId="3"/>
  </si>
  <si>
    <t>Presenteeism</t>
    <phoneticPr fontId="3"/>
  </si>
  <si>
    <t>Absenteeism</t>
    <phoneticPr fontId="3"/>
  </si>
  <si>
    <t xml:space="preserve"> Work engagement</t>
    <phoneticPr fontId="3"/>
  </si>
  <si>
    <t>Status of leave due to injury or illness</t>
    <phoneticPr fontId="3"/>
  </si>
  <si>
    <t>Percentage of employees participate in women health seminars</t>
    <phoneticPr fontId="3"/>
  </si>
  <si>
    <t>Gynecological cancer screening rate</t>
    <phoneticPr fontId="3"/>
  </si>
  <si>
    <t>Employee satisfaction with various health management initiatives</t>
    <phoneticPr fontId="3"/>
  </si>
  <si>
    <t>Employee satisfaction with various health seminars</t>
    <phoneticPr fontId="3"/>
  </si>
  <si>
    <t>Overall</t>
    <phoneticPr fontId="3"/>
  </si>
  <si>
    <t>Understanding of the AGC Health Declaration</t>
    <phoneticPr fontId="3"/>
  </si>
  <si>
    <t>Asia (excluding Japan)</t>
    <phoneticPr fontId="3"/>
  </si>
  <si>
    <t>The America</t>
    <phoneticPr fontId="3"/>
  </si>
  <si>
    <t>Number of fatalities (persons)</t>
  </si>
  <si>
    <t>Number of fatalities (persons)</t>
    <phoneticPr fontId="3"/>
  </si>
  <si>
    <t>Number of fatalities and injuries caused by serious accidents, including partial loss of bodily functions</t>
  </si>
  <si>
    <t>Number of fatalities and injuries caused by serious accidents, including partial loss of bodily functions</t>
    <phoneticPr fontId="3"/>
  </si>
  <si>
    <t>AGC Group employees</t>
  </si>
  <si>
    <t>AGC Group employees</t>
    <phoneticPr fontId="3"/>
  </si>
  <si>
    <t>Business partners employees</t>
  </si>
  <si>
    <t>Business partners employees</t>
    <phoneticPr fontId="3"/>
  </si>
  <si>
    <t>Lost Time Injury Frequency Rate (LTIFR)</t>
    <phoneticPr fontId="3"/>
  </si>
  <si>
    <r>
      <rPr>
        <vertAlign val="superscript"/>
        <sz val="10"/>
        <color theme="1"/>
        <rFont val="Meiryo UI"/>
        <family val="3"/>
        <charset val="128"/>
      </rPr>
      <t>*</t>
    </r>
    <r>
      <rPr>
        <sz val="10"/>
        <color theme="1"/>
        <rFont val="Meiryo UI"/>
        <family val="3"/>
        <charset val="128"/>
      </rPr>
      <t>including contract and temporary employees</t>
    </r>
    <phoneticPr fontId="3"/>
  </si>
  <si>
    <r>
      <rPr>
        <vertAlign val="superscript"/>
        <sz val="10"/>
        <color theme="1"/>
        <rFont val="Meiryo UI"/>
        <family val="3"/>
        <charset val="128"/>
      </rPr>
      <t xml:space="preserve">*2 </t>
    </r>
    <r>
      <rPr>
        <sz val="10"/>
        <color theme="1"/>
        <rFont val="Meiryo UI"/>
        <family val="3"/>
        <charset val="128"/>
      </rPr>
      <t>Lost time injury (LTI) are occupational accidents where a doctor instructs the affected person to take at least one day of leave. However, this excludes cases where the affected person is given time off to get evaluated at a hospital.</t>
    </r>
    <phoneticPr fontId="3"/>
  </si>
  <si>
    <r>
      <rPr>
        <vertAlign val="superscript"/>
        <sz val="10"/>
        <color theme="1"/>
        <rFont val="Meiryo UI"/>
        <family val="3"/>
        <charset val="128"/>
      </rPr>
      <t xml:space="preserve">*1 </t>
    </r>
    <r>
      <rPr>
        <sz val="10"/>
        <color theme="1"/>
        <rFont val="Meiryo UI"/>
        <family val="3"/>
        <charset val="128"/>
      </rPr>
      <t>Accidents requiring leave( including business partners)</t>
    </r>
    <phoneticPr fontId="3"/>
  </si>
  <si>
    <r>
      <rPr>
        <vertAlign val="superscript"/>
        <sz val="10"/>
        <color theme="1"/>
        <rFont val="Meiryo UI"/>
        <family val="3"/>
        <charset val="128"/>
      </rPr>
      <t xml:space="preserve">*3 </t>
    </r>
    <r>
      <rPr>
        <sz val="10"/>
        <color theme="1"/>
        <rFont val="Meiryo UI"/>
        <family val="3"/>
        <charset val="128"/>
      </rPr>
      <t>The final determination of whether it is a LTI or not varies between Japan/Asia and Europe/Americas due to ifferences in physician assessment. However, the number of cases is managed based on the physician's judgment</t>
    </r>
    <phoneticPr fontId="3"/>
  </si>
  <si>
    <t>AGC overall</t>
  </si>
  <si>
    <t>AGC overall</t>
    <phoneticPr fontId="3"/>
  </si>
  <si>
    <t>AGC business partners</t>
  </si>
  <si>
    <t>AGC business partners</t>
    <phoneticPr fontId="3"/>
  </si>
  <si>
    <t>AGC employees</t>
  </si>
  <si>
    <t>AGC employees</t>
    <phoneticPr fontId="3"/>
  </si>
  <si>
    <t>Manufacturing industry overall</t>
  </si>
  <si>
    <t>Manufacturing industry overall</t>
    <phoneticPr fontId="3"/>
  </si>
  <si>
    <t>Member companies of the Japan Chemical Industry Association</t>
  </si>
  <si>
    <t>Member companies of the Japan Chemical Industry Association</t>
    <phoneticPr fontId="3"/>
  </si>
  <si>
    <t>Number of participants in e-learning</t>
    <phoneticPr fontId="3"/>
  </si>
  <si>
    <t>Number of internal audits</t>
    <phoneticPr fontId="3"/>
  </si>
  <si>
    <t>Field of Emphasis／Year</t>
    <phoneticPr fontId="3"/>
  </si>
  <si>
    <t>Support for the next generation</t>
    <phoneticPr fontId="3"/>
  </si>
  <si>
    <t>Harmony with local communities</t>
    <phoneticPr fontId="3"/>
  </si>
  <si>
    <t>Natural environment conversation</t>
    <phoneticPr fontId="3"/>
  </si>
  <si>
    <t>Others</t>
    <phoneticPr fontId="3"/>
  </si>
  <si>
    <t>Number of Employees</t>
    <phoneticPr fontId="3"/>
  </si>
  <si>
    <t>Donations, material donations</t>
    <phoneticPr fontId="3"/>
  </si>
  <si>
    <t>Employee participation and dispatch</t>
    <phoneticPr fontId="3"/>
  </si>
  <si>
    <t>Voluntary programs</t>
    <phoneticPr fontId="3"/>
  </si>
  <si>
    <t>Opening of facilities, acceptance of tours</t>
    <phoneticPr fontId="3"/>
  </si>
  <si>
    <t>As of end of reporing year</t>
    <phoneticPr fontId="3"/>
  </si>
  <si>
    <r>
      <t>Certified Organizations</t>
    </r>
    <r>
      <rPr>
        <b/>
        <vertAlign val="superscript"/>
        <sz val="10"/>
        <color theme="0"/>
        <rFont val="Meiryo UI"/>
        <family val="3"/>
        <charset val="128"/>
      </rPr>
      <t>*2</t>
    </r>
    <r>
      <rPr>
        <b/>
        <sz val="10"/>
        <color theme="0"/>
        <rFont val="Meiryo UI"/>
        <family val="3"/>
        <charset val="128"/>
      </rPr>
      <t>／Year</t>
    </r>
    <phoneticPr fontId="3"/>
  </si>
  <si>
    <t>北米・南米</t>
    <rPh sb="0" eb="2">
      <t>ホクベイ</t>
    </rPh>
    <rPh sb="3" eb="5">
      <t>ナンベイ</t>
    </rPh>
    <phoneticPr fontId="3"/>
  </si>
  <si>
    <t>North America and South America</t>
    <phoneticPr fontId="3"/>
  </si>
  <si>
    <r>
      <rPr>
        <vertAlign val="superscript"/>
        <sz val="10"/>
        <color theme="1"/>
        <rFont val="Meiryo UI"/>
        <family val="3"/>
        <charset val="128"/>
      </rPr>
      <t xml:space="preserve">*1 </t>
    </r>
    <r>
      <rPr>
        <sz val="10"/>
        <color theme="1"/>
        <rFont val="Meiryo UI"/>
        <family val="3"/>
        <charset val="128"/>
      </rPr>
      <t>Standards for quality management systems applied in the automotive industry, which requires compliance with the global procurement criteria for automotive parts.</t>
    </r>
    <phoneticPr fontId="3"/>
  </si>
  <si>
    <r>
      <rPr>
        <vertAlign val="superscript"/>
        <sz val="10"/>
        <color theme="1"/>
        <rFont val="Meiryo UI"/>
        <family val="3"/>
        <charset val="128"/>
      </rPr>
      <t xml:space="preserve">*2 </t>
    </r>
    <r>
      <rPr>
        <sz val="10"/>
        <color theme="1"/>
        <rFont val="Meiryo UI"/>
        <family val="3"/>
        <charset val="128"/>
      </rPr>
      <t>Single certification may include multiple sites and/or legal entities.</t>
    </r>
    <phoneticPr fontId="3"/>
  </si>
  <si>
    <t>Number</t>
    <phoneticPr fontId="3"/>
  </si>
  <si>
    <t>Grade 1</t>
    <phoneticPr fontId="3"/>
  </si>
  <si>
    <t>Grade Pre-1</t>
    <phoneticPr fontId="3"/>
  </si>
  <si>
    <t>Grade 2</t>
    <phoneticPr fontId="3"/>
  </si>
  <si>
    <t>Grade 3</t>
    <phoneticPr fontId="3"/>
  </si>
  <si>
    <t>Grade 4</t>
    <phoneticPr fontId="3"/>
  </si>
  <si>
    <t>Exam cancelled</t>
  </si>
  <si>
    <t>Exam cancelled</t>
    <phoneticPr fontId="3"/>
  </si>
  <si>
    <t>Approx. 1300</t>
    <phoneticPr fontId="3"/>
  </si>
  <si>
    <t>Approx. 7000</t>
    <phoneticPr fontId="3"/>
  </si>
  <si>
    <t>Approx. 8500</t>
    <phoneticPr fontId="3"/>
  </si>
  <si>
    <t>Approx. 3500</t>
    <phoneticPr fontId="3"/>
  </si>
  <si>
    <t>Approx. 9,600</t>
    <phoneticPr fontId="3"/>
  </si>
  <si>
    <t>* Until 2022, we listed the number of new hires based on the year they joined the company, with April acting as the starting point. However, from 2023 onwards, we changed this to the year of hiring, including overseas hires. Consequently, the figures for 2020 and 2021 differ from those previously published</t>
    <phoneticPr fontId="3"/>
  </si>
  <si>
    <t>*As of the end of December each year. Excluding employees aged 60 or older.</t>
    <phoneticPr fontId="3"/>
  </si>
  <si>
    <t>* Until 2023, we listed the 'year of joining the company', but from 2024 onwards, we changed it to 'year of recruitment', meaning that the numbers for 2019 to 2022 differ from those previously published.</t>
    <phoneticPr fontId="3"/>
  </si>
  <si>
    <t>Period</t>
    <phoneticPr fontId="3"/>
  </si>
  <si>
    <t>Age group／Year</t>
    <phoneticPr fontId="3"/>
  </si>
  <si>
    <t>0-14 years old</t>
    <phoneticPr fontId="3"/>
  </si>
  <si>
    <t>15-24 years old</t>
    <phoneticPr fontId="3"/>
  </si>
  <si>
    <t>25‐34 years old</t>
    <phoneticPr fontId="3"/>
  </si>
  <si>
    <t>35‐44 years old</t>
    <phoneticPr fontId="3"/>
  </si>
  <si>
    <t>45‐54 years old</t>
    <phoneticPr fontId="3"/>
  </si>
  <si>
    <t>55 years old and over</t>
  </si>
  <si>
    <t>55 years old and over</t>
    <phoneticPr fontId="3"/>
  </si>
  <si>
    <t>Less than 1 year</t>
  </si>
  <si>
    <t>Less than 1 year</t>
    <phoneticPr fontId="3"/>
  </si>
  <si>
    <t>1 year or more, less than 5 years</t>
  </si>
  <si>
    <t>1 year or more, less than 5 years</t>
    <phoneticPr fontId="3"/>
  </si>
  <si>
    <t>5 year or more, less than 10 years</t>
  </si>
  <si>
    <t>5 year or more, less than 10 years</t>
    <phoneticPr fontId="3"/>
  </si>
  <si>
    <t>10 year or more, less than 20 years</t>
  </si>
  <si>
    <t>10 year or more, less than 20 years</t>
    <phoneticPr fontId="3"/>
  </si>
  <si>
    <t>20 year or more, less than 30 years</t>
  </si>
  <si>
    <t>20 year or more, less than 30 years</t>
    <phoneticPr fontId="3"/>
  </si>
  <si>
    <t>30 years or more</t>
  </si>
  <si>
    <t>30 years or more</t>
    <phoneticPr fontId="3"/>
  </si>
  <si>
    <t>Social Data</t>
    <phoneticPr fontId="3"/>
  </si>
  <si>
    <t>Update：</t>
    <phoneticPr fontId="3"/>
  </si>
  <si>
    <t>▶Scope 3 GHG排出量</t>
  </si>
  <si>
    <t>▶Scope 3 GHG排出量（SBT対象カテゴリ）</t>
  </si>
  <si>
    <t>▶ガラス原料中の再生資源利用量および利用率</t>
  </si>
  <si>
    <t>▶資源投入量（ガラス主要原材料）</t>
  </si>
  <si>
    <t>▶プラスチック排出量(日本　プラスチック多量排出業者）</t>
  </si>
  <si>
    <t>▶事業セグメント別産業廃棄物総発生量（有価物を除く）</t>
  </si>
  <si>
    <t>▶化学品カンパニー　有害および無害廃棄物発生量内訳</t>
  </si>
  <si>
    <t>▶埋立処分量・埋立処分率　グローバル</t>
  </si>
  <si>
    <t>▶取水量　取水源別(化学品カンパニーで使用する自家発電設備の冷却用海水を含む)</t>
  </si>
  <si>
    <t>▶総取水効率（売上高原単位）</t>
  </si>
  <si>
    <t>▶事業セグメント別水質汚染物質（BOD）排出量</t>
  </si>
  <si>
    <t>▶事業セグメント別水質汚染物質（COD）排出量</t>
  </si>
  <si>
    <t>▶大気汚染物質排出量（AGCグループ）</t>
  </si>
  <si>
    <t>▶PRTR法届出対象物質の排出・移動量</t>
  </si>
  <si>
    <t>▶PRTR法届出対象物質中のオゾン層破壊物質の大気排出量</t>
  </si>
  <si>
    <t>▶揮発性有機化合物（VOC）排出量（グローバル）</t>
  </si>
  <si>
    <t>*高位発熱量基準で算定</t>
    <rPh sb="1" eb="3">
      <t>コウイ</t>
    </rPh>
    <rPh sb="3" eb="5">
      <t>ハツネツ</t>
    </rPh>
    <rPh sb="5" eb="6">
      <t>リョウ</t>
    </rPh>
    <rPh sb="6" eb="8">
      <t>キジュン</t>
    </rPh>
    <rPh sb="9" eb="11">
      <t>サンテイ</t>
    </rPh>
    <phoneticPr fontId="3"/>
  </si>
  <si>
    <t>m3/億円</t>
    <rPh sb="3" eb="4">
      <t>オク</t>
    </rPh>
    <rPh sb="4" eb="5">
      <t>エン</t>
    </rPh>
    <phoneticPr fontId="3"/>
  </si>
  <si>
    <t>‐</t>
    <phoneticPr fontId="3"/>
  </si>
  <si>
    <r>
      <rPr>
        <vertAlign val="superscript"/>
        <sz val="10"/>
        <color theme="1"/>
        <rFont val="Meiryo UI"/>
        <family val="3"/>
        <charset val="128"/>
      </rPr>
      <t>*</t>
    </r>
    <r>
      <rPr>
        <sz val="10"/>
        <color theme="1"/>
        <rFont val="Meiryo UI"/>
        <family val="3"/>
        <charset val="128"/>
      </rPr>
      <t>婦人科がん検診受診率について2024版は「申込者数」で算出していましたが、2025年から「受診者数」で算出するよう変更したため、過去掲載の人数と異なっています。</t>
    </r>
    <phoneticPr fontId="3"/>
  </si>
  <si>
    <t>▶(AGC)労働組合データ</t>
    <rPh sb="6" eb="8">
      <t>ロウドウ</t>
    </rPh>
    <rPh sb="8" eb="10">
      <t>クミアイ</t>
    </rPh>
    <phoneticPr fontId="3"/>
  </si>
  <si>
    <t>▶(AGCグループ)地域別従業員数</t>
    <rPh sb="10" eb="13">
      <t>チイキベツ</t>
    </rPh>
    <rPh sb="13" eb="16">
      <t>ジュウギョウイン</t>
    </rPh>
    <rPh sb="16" eb="17">
      <t>スウ</t>
    </rPh>
    <phoneticPr fontId="3"/>
  </si>
  <si>
    <t>▶(AGC)社員数</t>
    <rPh sb="6" eb="9">
      <t>シャインスウ</t>
    </rPh>
    <phoneticPr fontId="3"/>
  </si>
  <si>
    <t>▶(AGC)雇用関連データ</t>
    <rPh sb="6" eb="8">
      <t>コヨウ</t>
    </rPh>
    <rPh sb="8" eb="10">
      <t>カンレン</t>
    </rPh>
    <phoneticPr fontId="3"/>
  </si>
  <si>
    <t>▶(AGC)退職者数</t>
    <rPh sb="6" eb="8">
      <t>タイショク</t>
    </rPh>
    <rPh sb="8" eb="9">
      <t>シャ</t>
    </rPh>
    <rPh sb="9" eb="10">
      <t>スウ</t>
    </rPh>
    <phoneticPr fontId="3"/>
  </si>
  <si>
    <t>▶(AGC)総合職新人入社定着状況</t>
    <rPh sb="6" eb="8">
      <t>ソウゴウ</t>
    </rPh>
    <rPh sb="8" eb="9">
      <t>ショク</t>
    </rPh>
    <rPh sb="9" eb="11">
      <t>シンジン</t>
    </rPh>
    <rPh sb="11" eb="13">
      <t>ニュウシャ</t>
    </rPh>
    <rPh sb="13" eb="15">
      <t>テイチャク</t>
    </rPh>
    <rPh sb="15" eb="17">
      <t>ジョウキョウ</t>
    </rPh>
    <phoneticPr fontId="3"/>
  </si>
  <si>
    <t>▶(AGC)総合職キャリア採用比率</t>
    <rPh sb="6" eb="8">
      <t>ソウゴウ</t>
    </rPh>
    <rPh sb="8" eb="9">
      <t>ショク</t>
    </rPh>
    <rPh sb="13" eb="15">
      <t>サイヨウ</t>
    </rPh>
    <rPh sb="15" eb="17">
      <t>ヒリツ</t>
    </rPh>
    <phoneticPr fontId="3"/>
  </si>
  <si>
    <t>▶(AGC)正規雇用従業員の年齢比率</t>
    <rPh sb="6" eb="8">
      <t>セイキ</t>
    </rPh>
    <rPh sb="8" eb="10">
      <t>コヨウ</t>
    </rPh>
    <rPh sb="10" eb="13">
      <t>ジュウギョウイン</t>
    </rPh>
    <rPh sb="14" eb="16">
      <t>ネンレイ</t>
    </rPh>
    <rPh sb="16" eb="18">
      <t>ヒリツ</t>
    </rPh>
    <phoneticPr fontId="3"/>
  </si>
  <si>
    <t>▶(AGCグループ)エンゲージメント調査における国/地域別・従業員階層別の回答者内訳</t>
    <rPh sb="18" eb="20">
      <t>チョウサ</t>
    </rPh>
    <rPh sb="24" eb="25">
      <t>クニ</t>
    </rPh>
    <rPh sb="26" eb="28">
      <t>チイキ</t>
    </rPh>
    <rPh sb="28" eb="29">
      <t>ベツ</t>
    </rPh>
    <rPh sb="30" eb="33">
      <t>ジュウギョウイン</t>
    </rPh>
    <rPh sb="33" eb="35">
      <t>カイソウ</t>
    </rPh>
    <rPh sb="35" eb="36">
      <t>ベツ</t>
    </rPh>
    <rPh sb="37" eb="39">
      <t>カイトウ</t>
    </rPh>
    <rPh sb="39" eb="40">
      <t>シャ</t>
    </rPh>
    <rPh sb="40" eb="42">
      <t>ウチワケ</t>
    </rPh>
    <phoneticPr fontId="3"/>
  </si>
  <si>
    <t>▶(AGCグループ)エンゲージメント調査の回答状況</t>
    <rPh sb="18" eb="20">
      <t>チョウサ</t>
    </rPh>
    <rPh sb="21" eb="23">
      <t>カイトウ</t>
    </rPh>
    <rPh sb="23" eb="25">
      <t>ジョウキョウ</t>
    </rPh>
    <phoneticPr fontId="3"/>
  </si>
  <si>
    <t>▶(AGCグループ)CEO表彰受賞件数一覧</t>
    <rPh sb="13" eb="15">
      <t>ヒョウショウ</t>
    </rPh>
    <rPh sb="15" eb="17">
      <t>ジュショウ</t>
    </rPh>
    <rPh sb="17" eb="19">
      <t>ケンスウ</t>
    </rPh>
    <rPh sb="19" eb="21">
      <t>イチラン</t>
    </rPh>
    <phoneticPr fontId="3"/>
  </si>
  <si>
    <t>▶(AGC)総合職の新卒採用における外国籍採用実績</t>
    <rPh sb="6" eb="8">
      <t>ソウゴウ</t>
    </rPh>
    <rPh sb="8" eb="9">
      <t>ショク</t>
    </rPh>
    <rPh sb="10" eb="12">
      <t>シンソツ</t>
    </rPh>
    <rPh sb="12" eb="14">
      <t>サイヨウ</t>
    </rPh>
    <rPh sb="18" eb="21">
      <t>ガイコクセキ</t>
    </rPh>
    <rPh sb="21" eb="23">
      <t>サイヨウ</t>
    </rPh>
    <rPh sb="23" eb="25">
      <t>ジッセキ</t>
    </rPh>
    <phoneticPr fontId="3"/>
  </si>
  <si>
    <t>▶(AGCグループ)管理職(課長以上)の女性比率の推移</t>
    <rPh sb="10" eb="13">
      <t>カンリショク</t>
    </rPh>
    <rPh sb="14" eb="16">
      <t>カチョウ</t>
    </rPh>
    <rPh sb="16" eb="18">
      <t>イジョウ</t>
    </rPh>
    <rPh sb="20" eb="22">
      <t>ジョセイ</t>
    </rPh>
    <rPh sb="22" eb="24">
      <t>ヒリツ</t>
    </rPh>
    <rPh sb="25" eb="27">
      <t>スイイ</t>
    </rPh>
    <phoneticPr fontId="3"/>
  </si>
  <si>
    <t>▶(AGC)管理職(課長以上)の女性比率の推移</t>
    <rPh sb="6" eb="9">
      <t>カンリショク</t>
    </rPh>
    <rPh sb="10" eb="12">
      <t>カチョウ</t>
    </rPh>
    <rPh sb="12" eb="14">
      <t>イジョウ</t>
    </rPh>
    <rPh sb="16" eb="18">
      <t>ジョセイ</t>
    </rPh>
    <rPh sb="18" eb="20">
      <t>ヒリツ</t>
    </rPh>
    <rPh sb="21" eb="23">
      <t>スイイ</t>
    </rPh>
    <phoneticPr fontId="3"/>
  </si>
  <si>
    <t>▶(AGC)役職者(係長以上)の女性比率推移</t>
    <rPh sb="6" eb="9">
      <t>ヤクショクシャ</t>
    </rPh>
    <rPh sb="10" eb="12">
      <t>カカリチョウ</t>
    </rPh>
    <rPh sb="12" eb="14">
      <t>イジョウ</t>
    </rPh>
    <rPh sb="16" eb="18">
      <t>ジョセイ</t>
    </rPh>
    <rPh sb="18" eb="20">
      <t>ヒリツ</t>
    </rPh>
    <rPh sb="20" eb="22">
      <t>スイイ</t>
    </rPh>
    <phoneticPr fontId="3"/>
  </si>
  <si>
    <t>▶(AGC)総合職の新卒採用における女性採用数</t>
    <rPh sb="6" eb="8">
      <t>ソウゴウ</t>
    </rPh>
    <rPh sb="8" eb="9">
      <t>ショク</t>
    </rPh>
    <rPh sb="10" eb="12">
      <t>シンソツ</t>
    </rPh>
    <rPh sb="12" eb="14">
      <t>サイヨウ</t>
    </rPh>
    <rPh sb="18" eb="20">
      <t>ジョセイ</t>
    </rPh>
    <rPh sb="20" eb="22">
      <t>サイヨウ</t>
    </rPh>
    <rPh sb="22" eb="23">
      <t>スウ</t>
    </rPh>
    <phoneticPr fontId="3"/>
  </si>
  <si>
    <t>▶(AGC)男女の賃金の差異に関する実績</t>
    <rPh sb="6" eb="8">
      <t>ダンジョ</t>
    </rPh>
    <rPh sb="9" eb="11">
      <t>チンギン</t>
    </rPh>
    <rPh sb="12" eb="14">
      <t>サイ</t>
    </rPh>
    <rPh sb="15" eb="16">
      <t>カン</t>
    </rPh>
    <rPh sb="18" eb="20">
      <t>ジッセキ</t>
    </rPh>
    <phoneticPr fontId="3"/>
  </si>
  <si>
    <t>▶(AGCグループ(日本))障がい者雇用率の推移</t>
    <rPh sb="14" eb="15">
      <t>ショウ</t>
    </rPh>
    <rPh sb="17" eb="18">
      <t>シャ</t>
    </rPh>
    <rPh sb="18" eb="21">
      <t>コヨウリツ</t>
    </rPh>
    <rPh sb="22" eb="24">
      <t>スイイ</t>
    </rPh>
    <phoneticPr fontId="3"/>
  </si>
  <si>
    <t>▶(AGC)障がい者雇用率の推移</t>
    <rPh sb="6" eb="7">
      <t>ショウ</t>
    </rPh>
    <rPh sb="9" eb="10">
      <t>シャ</t>
    </rPh>
    <rPh sb="10" eb="13">
      <t>コヨウリツ</t>
    </rPh>
    <rPh sb="14" eb="16">
      <t>スイイ</t>
    </rPh>
    <phoneticPr fontId="3"/>
  </si>
  <si>
    <t>▶(AGC)育児・介護休業取得状況</t>
    <rPh sb="6" eb="8">
      <t>イクジ</t>
    </rPh>
    <rPh sb="9" eb="11">
      <t>カイゴ</t>
    </rPh>
    <rPh sb="11" eb="13">
      <t>キュウギョウ</t>
    </rPh>
    <rPh sb="13" eb="15">
      <t>シュトク</t>
    </rPh>
    <rPh sb="15" eb="17">
      <t>ジョウキョウ</t>
    </rPh>
    <phoneticPr fontId="3"/>
  </si>
  <si>
    <t>▶(AGC)年次有給休暇取得率の推移</t>
    <rPh sb="6" eb="8">
      <t>ネンジ</t>
    </rPh>
    <rPh sb="8" eb="10">
      <t>ユウキュウ</t>
    </rPh>
    <rPh sb="10" eb="12">
      <t>キュウカ</t>
    </rPh>
    <rPh sb="12" eb="14">
      <t>シュトク</t>
    </rPh>
    <rPh sb="14" eb="15">
      <t>リツ</t>
    </rPh>
    <rPh sb="16" eb="18">
      <t>スイイ</t>
    </rPh>
    <phoneticPr fontId="3"/>
  </si>
  <si>
    <t>▶(AGC)時間外労働時間の推移</t>
    <rPh sb="6" eb="9">
      <t>ジカンガイ</t>
    </rPh>
    <rPh sb="9" eb="11">
      <t>ロウドウ</t>
    </rPh>
    <rPh sb="11" eb="13">
      <t>ジカン</t>
    </rPh>
    <rPh sb="14" eb="16">
      <t>スイイ</t>
    </rPh>
    <phoneticPr fontId="3"/>
  </si>
  <si>
    <t>▶(AGCグループ)研修受講実績</t>
    <rPh sb="10" eb="12">
      <t>ケンシュウ</t>
    </rPh>
    <rPh sb="12" eb="14">
      <t>ジュコウ</t>
    </rPh>
    <rPh sb="14" eb="16">
      <t>ジッセキ</t>
    </rPh>
    <phoneticPr fontId="3"/>
  </si>
  <si>
    <t>▶(AGC)二次検診受診率推移</t>
    <rPh sb="6" eb="10">
      <t>ニジケンシン</t>
    </rPh>
    <rPh sb="10" eb="13">
      <t>ジュシンリツ</t>
    </rPh>
    <rPh sb="13" eb="15">
      <t>スイイ</t>
    </rPh>
    <phoneticPr fontId="3"/>
  </si>
  <si>
    <t>▶(AGC)喫煙率の推移</t>
    <rPh sb="6" eb="8">
      <t>キツエン</t>
    </rPh>
    <rPh sb="8" eb="9">
      <t>リツ</t>
    </rPh>
    <rPh sb="10" eb="12">
      <t>スイイ</t>
    </rPh>
    <phoneticPr fontId="3"/>
  </si>
  <si>
    <t>▶(AGC)健康保持のための管理指標</t>
    <rPh sb="6" eb="8">
      <t>ケンコウ</t>
    </rPh>
    <rPh sb="8" eb="10">
      <t>ホジ</t>
    </rPh>
    <rPh sb="14" eb="18">
      <t>カンリシヒョウ</t>
    </rPh>
    <phoneticPr fontId="3"/>
  </si>
  <si>
    <t>▶(AGCグループ)OHSMS第三者認証取得拠点数</t>
    <rPh sb="15" eb="18">
      <t>ダイサンシャ</t>
    </rPh>
    <rPh sb="18" eb="20">
      <t>ニンショウ</t>
    </rPh>
    <rPh sb="20" eb="22">
      <t>シュトク</t>
    </rPh>
    <rPh sb="22" eb="24">
      <t>キョテン</t>
    </rPh>
    <rPh sb="24" eb="25">
      <t>スウ</t>
    </rPh>
    <phoneticPr fontId="3"/>
  </si>
  <si>
    <t>▶(AGCグループ)安全衛生実績</t>
    <rPh sb="10" eb="12">
      <t>アンゼン</t>
    </rPh>
    <rPh sb="12" eb="14">
      <t>エイセイ</t>
    </rPh>
    <rPh sb="14" eb="16">
      <t>ジッセキ</t>
    </rPh>
    <phoneticPr fontId="3"/>
  </si>
  <si>
    <t>▶(AGC)政治献金</t>
    <rPh sb="6" eb="8">
      <t>セイジ</t>
    </rPh>
    <rPh sb="8" eb="10">
      <t>ケンキン</t>
    </rPh>
    <phoneticPr fontId="3"/>
  </si>
  <si>
    <r>
      <t>▶(AGCグループ)ISO9001およびIATF16949</t>
    </r>
    <r>
      <rPr>
        <vertAlign val="superscript"/>
        <sz val="10"/>
        <color theme="1"/>
        <rFont val="Meiryo UI"/>
        <family val="3"/>
        <charset val="128"/>
      </rPr>
      <t>*1</t>
    </r>
    <r>
      <rPr>
        <sz val="10"/>
        <color theme="1"/>
        <rFont val="Meiryo UI"/>
        <family val="3"/>
        <charset val="128"/>
      </rPr>
      <t>認証取得状況</t>
    </r>
    <rPh sb="31" eb="33">
      <t>ニンショウ</t>
    </rPh>
    <rPh sb="33" eb="35">
      <t>シュトク</t>
    </rPh>
    <rPh sb="35" eb="37">
      <t>ジョウキョウ</t>
    </rPh>
    <phoneticPr fontId="3"/>
  </si>
  <si>
    <t>▶(AGCグループ(日本))重大製品事故報告件数の推移</t>
    <rPh sb="14" eb="16">
      <t>ジュウダイ</t>
    </rPh>
    <rPh sb="16" eb="18">
      <t>セイヒン</t>
    </rPh>
    <rPh sb="18" eb="20">
      <t>ジコ</t>
    </rPh>
    <rPh sb="20" eb="22">
      <t>ホウコク</t>
    </rPh>
    <rPh sb="22" eb="24">
      <t>ケンスウ</t>
    </rPh>
    <rPh sb="25" eb="27">
      <t>スイイ</t>
    </rPh>
    <phoneticPr fontId="3"/>
  </si>
  <si>
    <t>▶(AGCグループ(日本))QC検定合格者数の推移</t>
    <rPh sb="16" eb="18">
      <t>ケンテイ</t>
    </rPh>
    <rPh sb="18" eb="20">
      <t>ゴウカク</t>
    </rPh>
    <rPh sb="20" eb="21">
      <t>シャ</t>
    </rPh>
    <rPh sb="21" eb="22">
      <t>スウ</t>
    </rPh>
    <rPh sb="23" eb="25">
      <t>スイイ</t>
    </rPh>
    <phoneticPr fontId="3"/>
  </si>
  <si>
    <t>▶(AGCグループ)社会貢献活動への従業員延べ参加人数</t>
    <rPh sb="10" eb="12">
      <t>シャカイ</t>
    </rPh>
    <rPh sb="12" eb="14">
      <t>コウケン</t>
    </rPh>
    <rPh sb="14" eb="16">
      <t>カツドウ</t>
    </rPh>
    <rPh sb="18" eb="21">
      <t>ジュウギョウイン</t>
    </rPh>
    <rPh sb="21" eb="22">
      <t>ノ</t>
    </rPh>
    <rPh sb="23" eb="25">
      <t>サンカ</t>
    </rPh>
    <rPh sb="25" eb="27">
      <t>ニンズウ</t>
    </rPh>
    <phoneticPr fontId="3"/>
  </si>
  <si>
    <t>▶(AGCグループ)各社会貢献分野の支出額推移</t>
    <rPh sb="10" eb="13">
      <t>カクシャカイ</t>
    </rPh>
    <rPh sb="13" eb="15">
      <t>コウケン</t>
    </rPh>
    <rPh sb="15" eb="17">
      <t>ブンヤ</t>
    </rPh>
    <rPh sb="18" eb="20">
      <t>シシュツ</t>
    </rPh>
    <rPh sb="20" eb="21">
      <t>ガク</t>
    </rPh>
    <rPh sb="21" eb="23">
      <t>スイイ</t>
    </rPh>
    <phoneticPr fontId="3"/>
  </si>
  <si>
    <t>▶(AGCグループ)独占禁止法遵守施策の実施状況</t>
    <rPh sb="10" eb="12">
      <t>ドクセン</t>
    </rPh>
    <rPh sb="12" eb="15">
      <t>キンシホウ</t>
    </rPh>
    <rPh sb="15" eb="17">
      <t>ジュンシュ</t>
    </rPh>
    <rPh sb="17" eb="19">
      <t>シサク</t>
    </rPh>
    <rPh sb="20" eb="22">
      <t>ジッシ</t>
    </rPh>
    <rPh sb="22" eb="24">
      <t>ジョウキョウ</t>
    </rPh>
    <phoneticPr fontId="3"/>
  </si>
  <si>
    <t>▶(AGCグループ)休業災害度数率の推移(ビジネスパートナーを含む）</t>
    <rPh sb="10" eb="12">
      <t>キュウギョウ</t>
    </rPh>
    <rPh sb="12" eb="14">
      <t>サイガイ</t>
    </rPh>
    <rPh sb="14" eb="16">
      <t>ドスウ</t>
    </rPh>
    <rPh sb="16" eb="17">
      <t>リツ</t>
    </rPh>
    <rPh sb="18" eb="20">
      <t>スイイ</t>
    </rPh>
    <phoneticPr fontId="3"/>
  </si>
  <si>
    <t>▶(AGCグループ)休業を伴う災害件数</t>
    <rPh sb="10" eb="12">
      <t>キュウギョウ</t>
    </rPh>
    <rPh sb="13" eb="14">
      <t>トモナ</t>
    </rPh>
    <rPh sb="15" eb="17">
      <t>サイガイ</t>
    </rPh>
    <rPh sb="17" eb="19">
      <t>ケンスウ</t>
    </rPh>
    <phoneticPr fontId="3"/>
  </si>
  <si>
    <t>▶(AGCグループ)強度率の推移(ビジネスパートナーを含む）</t>
    <rPh sb="10" eb="12">
      <t>キョウド</t>
    </rPh>
    <rPh sb="12" eb="13">
      <t>リツ</t>
    </rPh>
    <rPh sb="14" eb="16">
      <t>スイイ</t>
    </rPh>
    <phoneticPr fontId="3"/>
  </si>
  <si>
    <t>▶(AGC)取締役会の出席率</t>
    <rPh sb="6" eb="9">
      <t>トリシマリヤク</t>
    </rPh>
    <rPh sb="9" eb="10">
      <t>カイ</t>
    </rPh>
    <rPh sb="11" eb="13">
      <t>シュッセキ</t>
    </rPh>
    <rPh sb="13" eb="14">
      <t>リツ</t>
    </rPh>
    <phoneticPr fontId="3"/>
  </si>
  <si>
    <t>▶(AGCグループ)通報窓口の相談件数</t>
    <rPh sb="10" eb="12">
      <t>ツウホウ</t>
    </rPh>
    <rPh sb="12" eb="14">
      <t>マドクチ</t>
    </rPh>
    <rPh sb="15" eb="17">
      <t>ソウダン</t>
    </rPh>
    <rPh sb="17" eb="19">
      <t>ケンスウ</t>
    </rPh>
    <phoneticPr fontId="3"/>
  </si>
  <si>
    <t>▶(AGC Inc.) About the Labor Union</t>
    <phoneticPr fontId="3"/>
  </si>
  <si>
    <t>▶(AGC Inc.) Number of Employees</t>
    <phoneticPr fontId="3"/>
  </si>
  <si>
    <t>▶(The AGC Group) Number of Employees by Region</t>
    <phoneticPr fontId="3"/>
  </si>
  <si>
    <t>▶(AGC Inc.) Employee-Related Data</t>
    <phoneticPr fontId="3"/>
  </si>
  <si>
    <t>▶(AGC Inc.) Retention Rate of New Career-Track Employees</t>
    <phoneticPr fontId="3"/>
  </si>
  <si>
    <t>▶(AGC Inc.) Percentage of mid-career hires among Career-Track Employees</t>
    <phoneticPr fontId="3"/>
  </si>
  <si>
    <t>▶(AGC Inc.) Age ratio of regular employees</t>
    <phoneticPr fontId="3"/>
  </si>
  <si>
    <t>▶(The AGC Group) Engagement Survey Respondents by Region / Job</t>
    <phoneticPr fontId="3"/>
  </si>
  <si>
    <t>▶(The AGC Group) Commendations Awarded across the AGC Group</t>
    <phoneticPr fontId="3"/>
  </si>
  <si>
    <t xml:space="preserve">▶(AGC Inc.) Non-Japanese Nationals Hired during New Graduate Recruitment for Career-Track Positions </t>
    <phoneticPr fontId="3"/>
  </si>
  <si>
    <t>▶(The AGC Group) Trend in Percentages of Female Managers(Division Manager or Higher)</t>
    <phoneticPr fontId="3"/>
  </si>
  <si>
    <t>▶(AGC Inc.) Trend in Percentages of Female Managers(Division Manager or Higher)</t>
    <phoneticPr fontId="3"/>
  </si>
  <si>
    <t>▶(AGC Inc.) Trend in Percentages of Female Managers(General supervisor or Higher)</t>
    <phoneticPr fontId="3"/>
  </si>
  <si>
    <t>▶(AGC Inc.) Number of New Female Graduates Recruited for General Career-Track Position</t>
    <phoneticPr fontId="3"/>
  </si>
  <si>
    <t>▶(AGC Inc.) Wage Gap Between Men and Women</t>
    <phoneticPr fontId="3"/>
  </si>
  <si>
    <t>▶(The AGC group (Japan)) Employment of People with Disabilities</t>
    <phoneticPr fontId="3"/>
  </si>
  <si>
    <t>▶(AGC Inc.) Employment of People with Disabilities</t>
    <phoneticPr fontId="3"/>
  </si>
  <si>
    <t>▶(AGC Inc.) Employees Taking Childcare / Family Care Leave</t>
    <phoneticPr fontId="3"/>
  </si>
  <si>
    <t>▶(AGC Inc.) Average Percentage of Annual Paid Leave Used</t>
    <phoneticPr fontId="3"/>
  </si>
  <si>
    <t>▶(AGC Inc.) Overtime Working Hours</t>
    <phoneticPr fontId="3"/>
  </si>
  <si>
    <t>▶(The AGC Group) Training Participation Results</t>
    <phoneticPr fontId="3"/>
  </si>
  <si>
    <t>▶(AGC Inc.) Percentage of Employees Who Received a Second Health Checkup</t>
    <phoneticPr fontId="3"/>
  </si>
  <si>
    <t>▶(AGC Inc.) Trends of Employees Smoking Rates</t>
    <phoneticPr fontId="3"/>
  </si>
  <si>
    <t>▶(AGC Inc.) Management indicators for maintaining health</t>
    <phoneticPr fontId="3"/>
  </si>
  <si>
    <t>▶(The AGC Group) Number of Plants Obtaining OHSMS Third-Party Certification</t>
    <phoneticPr fontId="3"/>
  </si>
  <si>
    <t>▶(The AGC Group) Occupational Safety Targets and Results</t>
    <phoneticPr fontId="3"/>
  </si>
  <si>
    <t>▶(The AGC Group) Number of Accidents Requiring Leave</t>
    <phoneticPr fontId="3"/>
  </si>
  <si>
    <t>▶(The AGC Group) Severity of Accidents(including business partners)</t>
    <phoneticPr fontId="3"/>
  </si>
  <si>
    <t>▶(The AGC Group) Frequency of Accidents Requiring Leave (including business partners)</t>
    <phoneticPr fontId="3"/>
  </si>
  <si>
    <t>▶(The AGC Group) Status of Implementing Measures for Complying with Antitrust Laws</t>
    <phoneticPr fontId="3"/>
  </si>
  <si>
    <t>▶(The AGC Group) Total Expenditures by Field of Emphasis on Social Contribution Activities</t>
    <phoneticPr fontId="3"/>
  </si>
  <si>
    <t>▶(The AGC Group) Total Number of Employees Participating in Social Contribution Activities</t>
    <phoneticPr fontId="3"/>
  </si>
  <si>
    <t>▶(The AGC Group) Expenditures by Use on Social Contribution Activities</t>
    <phoneticPr fontId="3"/>
  </si>
  <si>
    <t>▶(AGC Inc.) Political Donations</t>
    <phoneticPr fontId="3"/>
  </si>
  <si>
    <r>
      <t>▶(The AGC Group) ISO9001 and ISO/IATF 16949</t>
    </r>
    <r>
      <rPr>
        <vertAlign val="superscript"/>
        <sz val="10"/>
        <color theme="1"/>
        <rFont val="Meiryo UI"/>
        <family val="3"/>
        <charset val="128"/>
      </rPr>
      <t>*1</t>
    </r>
    <r>
      <rPr>
        <sz val="10"/>
        <color theme="1"/>
        <rFont val="Meiryo UI"/>
        <family val="3"/>
        <charset val="128"/>
      </rPr>
      <t xml:space="preserve"> Certification Status</t>
    </r>
    <phoneticPr fontId="3"/>
  </si>
  <si>
    <t>▶(The AGC group (Japan)) Number of Reported Serious Product Accidents</t>
    <phoneticPr fontId="3"/>
  </si>
  <si>
    <r>
      <t>▶(The AGC group (Japan)) Number of Employees that Passed the QC KENTEI</t>
    </r>
    <r>
      <rPr>
        <vertAlign val="superscript"/>
        <sz val="10"/>
        <color theme="1"/>
        <rFont val="Meiryo UI"/>
        <family val="3"/>
        <charset val="128"/>
      </rPr>
      <t>*</t>
    </r>
    <phoneticPr fontId="3"/>
  </si>
  <si>
    <t>▶(AGCグループ)社会貢献活動への用途目的別支出額</t>
    <rPh sb="10" eb="12">
      <t>シャカイ</t>
    </rPh>
    <rPh sb="12" eb="14">
      <t>コウケン</t>
    </rPh>
    <rPh sb="14" eb="16">
      <t>カツドウ</t>
    </rPh>
    <rPh sb="18" eb="20">
      <t>ヨウト</t>
    </rPh>
    <rPh sb="20" eb="22">
      <t>モクテキ</t>
    </rPh>
    <rPh sb="22" eb="23">
      <t>ベツ</t>
    </rPh>
    <rPh sb="23" eb="25">
      <t>シシュツ</t>
    </rPh>
    <rPh sb="25" eb="26">
      <t>ガク</t>
    </rPh>
    <phoneticPr fontId="3"/>
  </si>
  <si>
    <r>
      <rPr>
        <vertAlign val="superscript"/>
        <sz val="10"/>
        <color theme="1"/>
        <rFont val="Meiryo UI"/>
        <family val="3"/>
        <charset val="128"/>
      </rPr>
      <t>*</t>
    </r>
    <r>
      <rPr>
        <sz val="10"/>
        <color theme="1"/>
        <rFont val="Meiryo UI"/>
        <family val="3"/>
        <charset val="128"/>
      </rPr>
      <t>The 2024 edition of the gynaecological cancer screening participation rate was calculated based on the number of applicants. However, starting in 2025, it is calculated based on the number of participants. This is why the numbers differ from those previously published.</t>
    </r>
    <phoneticPr fontId="3"/>
  </si>
  <si>
    <t>▶(AGCグループ)Scope 1GHG別排出量</t>
  </si>
  <si>
    <t>▶(AGCグループ)Scope1　活動別排出量</t>
    <rPh sb="17" eb="23">
      <t>カツドウベツハイシュツリョウ</t>
    </rPh>
    <phoneticPr fontId="3"/>
  </si>
  <si>
    <t>燃料の燃焼による排出</t>
    <rPh sb="0" eb="2">
      <t>ネンリョウ</t>
    </rPh>
    <rPh sb="3" eb="5">
      <t>ネンショウ</t>
    </rPh>
    <rPh sb="8" eb="10">
      <t>ハイシュツ</t>
    </rPh>
    <phoneticPr fontId="5"/>
  </si>
  <si>
    <t>物理的・化学的プロセスからの排出</t>
    <rPh sb="0" eb="3">
      <t>ブツリテキ</t>
    </rPh>
    <rPh sb="4" eb="7">
      <t>カガクテキ</t>
    </rPh>
    <rPh sb="14" eb="16">
      <t>ハイシュツ</t>
    </rPh>
    <phoneticPr fontId="5"/>
  </si>
  <si>
    <t>設備からの漏洩排出</t>
    <rPh sb="0" eb="2">
      <t>セツビ</t>
    </rPh>
    <rPh sb="5" eb="9">
      <t>ロウエイハイシュツ</t>
    </rPh>
    <phoneticPr fontId="5"/>
  </si>
  <si>
    <t>その他の漏洩排出</t>
    <rPh sb="2" eb="3">
      <t>タ</t>
    </rPh>
    <rPh sb="4" eb="6">
      <t>ロウエイ</t>
    </rPh>
    <rPh sb="6" eb="8">
      <t>ハイシュツ</t>
    </rPh>
    <phoneticPr fontId="5"/>
  </si>
  <si>
    <t>▶(AGCグループ)事業セグメント別Scope 1GHG排出量</t>
    <rPh sb="30" eb="31">
      <t>リョウ</t>
    </rPh>
    <phoneticPr fontId="3"/>
  </si>
  <si>
    <t>▶(AGCグループ)Scope 2 GHG排出量</t>
  </si>
  <si>
    <t>*排出係数はマーケット基準を用いて算定</t>
    <phoneticPr fontId="3"/>
  </si>
  <si>
    <t>▶(AGCグループ)事業セグメント別Scope 2 GHG排出量</t>
    <rPh sb="10" eb="12">
      <t>ジギョウ</t>
    </rPh>
    <rPh sb="17" eb="18">
      <t>ベツ</t>
    </rPh>
    <phoneticPr fontId="3"/>
  </si>
  <si>
    <t>*排出係数はロケーション基準を用いて算定</t>
    <rPh sb="1" eb="3">
      <t>ハイシュツ</t>
    </rPh>
    <rPh sb="3" eb="5">
      <t>ケイスウ</t>
    </rPh>
    <rPh sb="12" eb="14">
      <t>キジュン</t>
    </rPh>
    <rPh sb="15" eb="16">
      <t>モチ</t>
    </rPh>
    <rPh sb="18" eb="20">
      <t>サンテイ</t>
    </rPh>
    <phoneticPr fontId="3"/>
  </si>
  <si>
    <t>▶(AGCグループ)エネルギー別Scope 2 GHG排出量</t>
    <rPh sb="15" eb="16">
      <t>ベツ</t>
    </rPh>
    <phoneticPr fontId="3"/>
  </si>
  <si>
    <t>*排出係数はマーケット基準を用いて算定</t>
    <rPh sb="1" eb="3">
      <t>ハイシュツ</t>
    </rPh>
    <rPh sb="3" eb="5">
      <t>ケイスウ</t>
    </rPh>
    <rPh sb="11" eb="13">
      <t>キジュン</t>
    </rPh>
    <rPh sb="14" eb="15">
      <t>モチ</t>
    </rPh>
    <rPh sb="17" eb="19">
      <t>サンテイ</t>
    </rPh>
    <phoneticPr fontId="3"/>
  </si>
  <si>
    <t>▶(AGCグループ)購入したエネルギー消費量</t>
    <rPh sb="19" eb="21">
      <t>ショウヒ</t>
    </rPh>
    <rPh sb="21" eb="22">
      <t>リョウ</t>
    </rPh>
    <phoneticPr fontId="3"/>
  </si>
  <si>
    <t>燃料</t>
    <phoneticPr fontId="3"/>
  </si>
  <si>
    <t>蒸気</t>
    <phoneticPr fontId="3"/>
  </si>
  <si>
    <t>温熱</t>
    <rPh sb="0" eb="2">
      <t>オンネツ</t>
    </rPh>
    <phoneticPr fontId="3"/>
  </si>
  <si>
    <t>冷熱</t>
    <rPh sb="0" eb="2">
      <t>レイネツ</t>
    </rPh>
    <phoneticPr fontId="3"/>
  </si>
  <si>
    <t>▶(AGCグループ)自家生成したエネルギー消費量</t>
    <rPh sb="21" eb="23">
      <t>ショウヒ</t>
    </rPh>
    <rPh sb="23" eb="24">
      <t>リョウ</t>
    </rPh>
    <phoneticPr fontId="3"/>
  </si>
  <si>
    <t>▶(AGCグループ)エネルギー消費量売上高原単位</t>
  </si>
  <si>
    <t>▶(AGCグループ)再生可能エネルギー比率</t>
    <rPh sb="10" eb="14">
      <t>サイセイカノウ</t>
    </rPh>
    <rPh sb="19" eb="21">
      <t>ヒリツ</t>
    </rPh>
    <phoneticPr fontId="3"/>
  </si>
  <si>
    <t>再生可能エネルギー比率</t>
    <phoneticPr fontId="3"/>
  </si>
  <si>
    <t>▶(AGCグループ)Scope 3 GHG排出量</t>
  </si>
  <si>
    <t>▶(AGCグループ)SBT対象範囲とするScope 3 GHG排出量</t>
    <rPh sb="13" eb="17">
      <t>タイショウハンイ</t>
    </rPh>
    <phoneticPr fontId="3"/>
  </si>
  <si>
    <t>▶(AGCグループ)生物起源炭素由来CO2排出量</t>
    <rPh sb="21" eb="24">
      <t>ハイシュツリョウ</t>
    </rPh>
    <phoneticPr fontId="3"/>
  </si>
  <si>
    <t>生物起源炭素由来CO2排出量</t>
    <phoneticPr fontId="3"/>
  </si>
  <si>
    <t>▶(AGCグループ)GHG排出量売上高原単位</t>
  </si>
  <si>
    <t>Scope1</t>
    <phoneticPr fontId="3"/>
  </si>
  <si>
    <t>Scope2</t>
    <phoneticPr fontId="3"/>
  </si>
  <si>
    <t>Scope1,2</t>
    <phoneticPr fontId="3"/>
  </si>
  <si>
    <t>*Scope2GHG排出係数はマーケット基準を用いて算定</t>
    <phoneticPr fontId="3"/>
  </si>
  <si>
    <t>▶(AGCグループ)ガラス原料中の再生資源利用量および利用率</t>
  </si>
  <si>
    <t>▶(AGCグループ)資源投入量(ガラス主要原材料)</t>
  </si>
  <si>
    <t>▶(AGCグループ(日本)「プラスチックに係る資源循環の促進等に関する法律」における多量排出業者該当拠点)プラスチック排出量</t>
    <phoneticPr fontId="3"/>
  </si>
  <si>
    <t>▶(AGCグループ(日本)「プラスチックに係る資源循環の促進等に関する法律」における多量排出業者該当拠点)廃棄プラスチック処理方法比率</t>
    <rPh sb="65" eb="67">
      <t>ヒリツ</t>
    </rPh>
    <phoneticPr fontId="3"/>
  </si>
  <si>
    <t>熱利用(サーマルリカバリー)</t>
  </si>
  <si>
    <t>▶(AGCグループ)事業セグメント別産業廃棄物総発生量(有価物を除く)</t>
  </si>
  <si>
    <t>▶(化学品カンパニー)有害および無害廃棄物発生量内訳</t>
    <phoneticPr fontId="3"/>
  </si>
  <si>
    <t>▶(AGCグループ)埋立処分量・埋立処分率</t>
  </si>
  <si>
    <t>▶(AGCグループ)総取水効率(売上高原単位)</t>
  </si>
  <si>
    <t>総取水効率(売上高原単位)</t>
  </si>
  <si>
    <t>▶(AGCグループ)取水量　高リスク評価拠点レベル別</t>
    <rPh sb="14" eb="15">
      <t>コウ</t>
    </rPh>
    <rPh sb="18" eb="20">
      <t>ヒョウカ</t>
    </rPh>
    <rPh sb="20" eb="22">
      <t>キョテン</t>
    </rPh>
    <rPh sb="25" eb="26">
      <t>ベツ</t>
    </rPh>
    <phoneticPr fontId="3"/>
  </si>
  <si>
    <t>▶(AGCグループ)事業セグメント別排水量</t>
    <rPh sb="10" eb="12">
      <t>ジギョウ</t>
    </rPh>
    <rPh sb="17" eb="18">
      <t>ベツ</t>
    </rPh>
    <rPh sb="18" eb="20">
      <t>ハイスイ</t>
    </rPh>
    <rPh sb="20" eb="21">
      <t>リョウ</t>
    </rPh>
    <phoneticPr fontId="3"/>
  </si>
  <si>
    <t>▶(AGCグループ)事業セグメント別水質汚染物質(BOD)排出量</t>
  </si>
  <si>
    <t>▶(AGCグループ)事業セグメント別水質汚染物質(COD)排出量</t>
  </si>
  <si>
    <t>▶(AGCグループ)事業セグメント別水質汚染物質(全窒素)排出量</t>
    <rPh sb="25" eb="28">
      <t>ゼンチッソ</t>
    </rPh>
    <phoneticPr fontId="3"/>
  </si>
  <si>
    <t>▶(AGCグループ(日本))PRTR法届出対象物質の排出・移動量</t>
    <rPh sb="10" eb="12">
      <t>ニホン</t>
    </rPh>
    <phoneticPr fontId="3"/>
  </si>
  <si>
    <t>▶(AGCグループ(日本))PRTR法届出対象物質中のオゾン層破壊物質の大気排出量</t>
  </si>
  <si>
    <t>▶(AGCグループ)揮発性有機化合物(VOC)排出量</t>
  </si>
  <si>
    <t>Environment</t>
    <phoneticPr fontId="3"/>
  </si>
  <si>
    <t>Scope 1 GHG Emissions</t>
    <phoneticPr fontId="3"/>
  </si>
  <si>
    <t>▶ (AGC Group) Gross Scope 1 GHG Emissions by Gases</t>
    <phoneticPr fontId="3"/>
  </si>
  <si>
    <t>▶ (AGC Group) Gross Scope 1 GHG Emissions by Activities</t>
    <phoneticPr fontId="3"/>
  </si>
  <si>
    <t>▶ (AGC Group) Gross Scope 1 GHG Emissions by Business Segment</t>
    <phoneticPr fontId="3"/>
  </si>
  <si>
    <t>Architectural Glass</t>
    <phoneticPr fontId="3"/>
  </si>
  <si>
    <t>Life Science</t>
    <phoneticPr fontId="3"/>
  </si>
  <si>
    <t>Ceramics and Other</t>
    <phoneticPr fontId="3"/>
  </si>
  <si>
    <t>▶ (AGC Group) Gross Scope 2 GHG emissions</t>
    <phoneticPr fontId="3"/>
  </si>
  <si>
    <t>Scope 2 GHG emissions</t>
    <phoneticPr fontId="3"/>
  </si>
  <si>
    <t xml:space="preserve">▶ (AGC Group) Gross Scope 2 GHG Emissions by Business Segment </t>
    <phoneticPr fontId="3"/>
  </si>
  <si>
    <t>▶ (AGC Group) Gross Scope 2 GHG Emissions by Energy Type</t>
    <phoneticPr fontId="3"/>
  </si>
  <si>
    <t>▶ (AGC Group) Purchased Energy Consumption</t>
    <phoneticPr fontId="3"/>
  </si>
  <si>
    <t>▶ (AGC Group) Self-generated Energy Consumption</t>
    <phoneticPr fontId="3"/>
  </si>
  <si>
    <t>▶ (AGC Group) Energy Consumption Intensity per Unit of Revenue</t>
    <phoneticPr fontId="3"/>
  </si>
  <si>
    <t>▶ (AGC Group) Renewable Energy Adoption Rate</t>
    <phoneticPr fontId="3"/>
  </si>
  <si>
    <t>Category 2</t>
  </si>
  <si>
    <t>Category 3</t>
  </si>
  <si>
    <t>Category 4</t>
  </si>
  <si>
    <t>Category 5</t>
  </si>
  <si>
    <t>Category 6</t>
  </si>
  <si>
    <t>Category 7</t>
  </si>
  <si>
    <t>Category 8</t>
  </si>
  <si>
    <t>Category 9</t>
  </si>
  <si>
    <t>Category 10</t>
  </si>
  <si>
    <t>Category 11</t>
  </si>
  <si>
    <t>Category 12</t>
  </si>
  <si>
    <t>Category 13</t>
  </si>
  <si>
    <t>Category 14</t>
  </si>
  <si>
    <t>Category 15</t>
  </si>
  <si>
    <t>▶ (AGC Group) Scope 3 GHG Emissions Covered by SBT Targets</t>
    <phoneticPr fontId="3"/>
  </si>
  <si>
    <t>▶ (AGC Group) Biogenic CO₂ Emissions</t>
    <phoneticPr fontId="3"/>
  </si>
  <si>
    <t>▶ (AGC Group) Amount and Ratio of Recycling Materials Used as Glass Inputs</t>
    <phoneticPr fontId="3"/>
  </si>
  <si>
    <t>▶ (AGC Group) Main Resource Input to Glass Production</t>
    <phoneticPr fontId="3"/>
  </si>
  <si>
    <t>▶ (Chemicals company)  Breakdown of Hazardous and Non-hazardous Waste Generated</t>
    <phoneticPr fontId="3"/>
  </si>
  <si>
    <t>▶ (AGC Group) Water Withdrawal by Source</t>
    <phoneticPr fontId="3"/>
  </si>
  <si>
    <t>*Including seawater for cooling on-site power generation facilities utilized by Chemicals Company</t>
    <phoneticPr fontId="3"/>
  </si>
  <si>
    <t>▶ (AGC Group) Water Withdrawal by region</t>
    <phoneticPr fontId="3"/>
  </si>
  <si>
    <t>Other parts of Aisa</t>
    <phoneticPr fontId="3"/>
  </si>
  <si>
    <t>Americas</t>
    <phoneticPr fontId="3"/>
  </si>
  <si>
    <t>▶ (AGC Group) Water Withdrawal by segment</t>
    <phoneticPr fontId="3"/>
  </si>
  <si>
    <t>▶ (AGC Group) Water Withdrawal by Water Stress Area</t>
    <phoneticPr fontId="3"/>
  </si>
  <si>
    <t>Water Withdrawal</t>
    <phoneticPr fontId="3"/>
  </si>
  <si>
    <t>*Data from 189 Group manufacturing sites where water stress aseessments were conducted in 2021.</t>
    <phoneticPr fontId="3"/>
  </si>
  <si>
    <t>▶ (AGC Group) Wastewater discharge by destination</t>
    <phoneticPr fontId="3"/>
  </si>
  <si>
    <t>▶ (AGC Group) Wastewater discharge by segment</t>
    <phoneticPr fontId="3"/>
  </si>
  <si>
    <t>▶ (AGC Group) Emissions to water（Biochemical Oxygen Demand) by segment</t>
    <phoneticPr fontId="3"/>
  </si>
  <si>
    <t>▶ (AGC Group) Emissions to water（Chemical Oxygen Demand) by segment</t>
    <phoneticPr fontId="3"/>
  </si>
  <si>
    <t>▶ (AGC Group) Emissions to water（Total Nitrogen) by segment</t>
    <phoneticPr fontId="3"/>
  </si>
  <si>
    <t>▶ (AGC Group) Emissions to Air</t>
    <phoneticPr fontId="3"/>
  </si>
  <si>
    <t>▶(AGC group (Japan)) Release and Transfer of Substances Subject to Notification under the PRTR Law</t>
    <phoneticPr fontId="3"/>
  </si>
  <si>
    <t>▶(AGC group (Japan)) Release of Volatile Organic Compound under the PRTR Law</t>
    <phoneticPr fontId="3"/>
  </si>
  <si>
    <t>▶ (AGC Group) Emissions of Volatile Organic Compound to Air</t>
    <phoneticPr fontId="3"/>
  </si>
  <si>
    <t>AGC Automotive Poland社</t>
    <phoneticPr fontId="3"/>
  </si>
  <si>
    <t>Site</t>
    <phoneticPr fontId="3"/>
  </si>
  <si>
    <t>Jurisdiction</t>
    <phoneticPr fontId="3"/>
  </si>
  <si>
    <t>Name of Organization</t>
  </si>
  <si>
    <t>▶(AGCグループ)排水先別排水量</t>
    <phoneticPr fontId="3"/>
  </si>
  <si>
    <t>*化学品カンパニーで使用する自家発電設備の冷却用海水を含む</t>
    <phoneticPr fontId="3"/>
  </si>
  <si>
    <t>*2021年時点のグループ製造拠点189拠点に対する評価に基づくデータ</t>
    <rPh sb="29" eb="30">
      <t>モト</t>
    </rPh>
    <phoneticPr fontId="3"/>
  </si>
  <si>
    <t>▶(AGCグループ)取水量　取水源別</t>
    <phoneticPr fontId="3"/>
  </si>
  <si>
    <t>▶(AGCグループ)取水量　地域別</t>
    <phoneticPr fontId="3"/>
  </si>
  <si>
    <t>▶(AGCグループ)取水量　事業セグメント別</t>
    <rPh sb="14" eb="16">
      <t>ジギョウ</t>
    </rPh>
    <rPh sb="21" eb="22">
      <t>ベツ</t>
    </rPh>
    <phoneticPr fontId="3"/>
  </si>
  <si>
    <t>▶(AGCグループ)地域先別排水量</t>
    <rPh sb="10" eb="12">
      <t>チイキ</t>
    </rPh>
    <phoneticPr fontId="3"/>
  </si>
  <si>
    <t>▶(AGCグループ)大気汚染物質排出量</t>
    <phoneticPr fontId="3"/>
  </si>
  <si>
    <t>▶(AGCグループ(日本))PRTR法届出対象物質中の揮発性有機化合物(VOC)排出量</t>
    <phoneticPr fontId="3"/>
  </si>
  <si>
    <t>▶(AGC Inc.) Attendance of Directors at Board of Director's Meetings</t>
    <phoneticPr fontId="3"/>
  </si>
  <si>
    <t>Year</t>
    <phoneticPr fontId="3"/>
  </si>
  <si>
    <t>Board of Directors</t>
    <phoneticPr fontId="3"/>
  </si>
  <si>
    <t>Audit &amp; Supervisory Board Members</t>
    <phoneticPr fontId="3"/>
  </si>
  <si>
    <t>▶(The AGC Group) Number of reports received via hotlines</t>
    <phoneticPr fontId="3"/>
  </si>
  <si>
    <t>Alleged violation of Group Code of Conduct (excluding B case)</t>
    <phoneticPr fontId="3"/>
  </si>
  <si>
    <t>Alleged violation of Group Code of Conduct (excluding B case)</t>
  </si>
  <si>
    <t>North America</t>
    <phoneticPr fontId="3"/>
  </si>
  <si>
    <t>Trouble between employees (sexual harassment, power harassment, etc.)</t>
    <phoneticPr fontId="3"/>
  </si>
  <si>
    <t>Japan/Asia</t>
  </si>
  <si>
    <t>Trouble between employees (sexual harassment, power harassment, etc.)</t>
  </si>
  <si>
    <t>Europe</t>
  </si>
  <si>
    <t>North America</t>
  </si>
  <si>
    <t>Others</t>
  </si>
  <si>
    <t>Inquiries, requests and opinions regarding the Code of Conduct and company systems</t>
    <phoneticPr fontId="3"/>
  </si>
  <si>
    <t>Inquiries, requests and opinions regarding the Code of Conduct and company systems</t>
  </si>
  <si>
    <t xml:space="preserve"> approx.360</t>
    <phoneticPr fontId="3"/>
  </si>
  <si>
    <t xml:space="preserve"> approx.400</t>
    <phoneticPr fontId="3"/>
  </si>
  <si>
    <t xml:space="preserve"> approx.550</t>
    <phoneticPr fontId="3"/>
  </si>
  <si>
    <t>▶(AGC Inc.) Number of Employees Retiring</t>
    <phoneticPr fontId="3"/>
  </si>
  <si>
    <t>▶(The AGC Group) Engagement Survey Respondents</t>
    <phoneticPr fontId="3"/>
  </si>
  <si>
    <t>▶(AGC group (Japan)) Release of Ozone-Depleting substances under the PRTR Law</t>
    <phoneticPr fontId="3"/>
  </si>
  <si>
    <r>
      <rPr>
        <vertAlign val="superscript"/>
        <sz val="10"/>
        <color theme="1"/>
        <rFont val="Meiryo UI"/>
        <family val="3"/>
        <charset val="128"/>
      </rPr>
      <t>*</t>
    </r>
    <r>
      <rPr>
        <sz val="10"/>
        <color theme="1"/>
        <rFont val="Meiryo UI"/>
        <family val="3"/>
        <charset val="128"/>
      </rPr>
      <t>2025年よりワークエンゲージメントサーベイの回答選択肢の素点配分を変更しました。これにより、過去に掲載された点数とは異なります。</t>
    </r>
    <phoneticPr fontId="3"/>
  </si>
  <si>
    <r>
      <rPr>
        <vertAlign val="superscript"/>
        <sz val="10"/>
        <color theme="1"/>
        <rFont val="Meiryo UI"/>
        <family val="3"/>
        <charset val="128"/>
      </rPr>
      <t>*</t>
    </r>
    <r>
      <rPr>
        <sz val="10"/>
        <color theme="1"/>
        <rFont val="Meiryo UI"/>
        <family val="3"/>
        <charset val="128"/>
      </rPr>
      <t>From 2025, we have changed the raw score distribution for the response options in the Work Engagement Survey. The scores differ from those published previously.</t>
    </r>
    <phoneticPr fontId="3"/>
  </si>
  <si>
    <t>Scope 1 GHG排出量</t>
    <rPh sb="11" eb="14">
      <t>ハイシュツリョウ</t>
    </rPh>
    <phoneticPr fontId="3"/>
  </si>
  <si>
    <t>Scope 2　GHG排出量</t>
    <phoneticPr fontId="3"/>
  </si>
  <si>
    <t>*Scope1排出量の2024年実績は、SGSジャパンによる第三者保証を受けています。</t>
    <rPh sb="7" eb="10">
      <t>ハイシュツリョウ</t>
    </rPh>
    <rPh sb="15" eb="16">
      <t>ネン</t>
    </rPh>
    <rPh sb="16" eb="18">
      <t>ジッセキ</t>
    </rPh>
    <rPh sb="30" eb="33">
      <t>ダイサンシャ</t>
    </rPh>
    <rPh sb="33" eb="35">
      <t>ホショウ</t>
    </rPh>
    <rPh sb="36" eb="37">
      <t>ウ</t>
    </rPh>
    <phoneticPr fontId="3"/>
  </si>
  <si>
    <t>*Scope2排出量の2024年実績は、SGSジャパンによる第三者保証を受けています。</t>
    <rPh sb="7" eb="10">
      <t>ハイシュツリョウ</t>
    </rPh>
    <rPh sb="15" eb="16">
      <t>ネン</t>
    </rPh>
    <rPh sb="16" eb="18">
      <t>ジッセキ</t>
    </rPh>
    <rPh sb="30" eb="33">
      <t>ダイサンシャ</t>
    </rPh>
    <rPh sb="33" eb="35">
      <t>ホショウ</t>
    </rPh>
    <rPh sb="36" eb="37">
      <t>ウ</t>
    </rPh>
    <phoneticPr fontId="3"/>
  </si>
  <si>
    <t>TJ</t>
    <phoneticPr fontId="3"/>
  </si>
  <si>
    <t>*自家生成したエネルギー消費量をあわせたエネルギー消費量(合計値)の2024年実績は、SGSジャパンによる第三者保証を受けています。</t>
    <rPh sb="1" eb="5">
      <t>ジカセイセイ</t>
    </rPh>
    <rPh sb="12" eb="15">
      <t>ショウヒリョウ</t>
    </rPh>
    <rPh sb="25" eb="28">
      <t>ショウヒリョウ</t>
    </rPh>
    <rPh sb="29" eb="32">
      <t>ゴウケイチ</t>
    </rPh>
    <rPh sb="38" eb="39">
      <t>ネン</t>
    </rPh>
    <rPh sb="39" eb="41">
      <t>ジッセキ</t>
    </rPh>
    <rPh sb="53" eb="56">
      <t>ダイサンシャ</t>
    </rPh>
    <rPh sb="56" eb="58">
      <t>ホショウ</t>
    </rPh>
    <rPh sb="59" eb="60">
      <t>ウ</t>
    </rPh>
    <phoneticPr fontId="3"/>
  </si>
  <si>
    <t>*購入したエネルギー消費量をあわせたエネルギー消費量(合計値)の2024年実績は、SGSジャパンによる第三者保証を受けています。</t>
    <rPh sb="1" eb="3">
      <t>コウニュウ</t>
    </rPh>
    <rPh sb="10" eb="13">
      <t>ショウヒリョウ</t>
    </rPh>
    <rPh sb="23" eb="26">
      <t>ショウヒリョウ</t>
    </rPh>
    <rPh sb="27" eb="30">
      <t>ゴウケイチ</t>
    </rPh>
    <rPh sb="36" eb="37">
      <t>ネン</t>
    </rPh>
    <rPh sb="37" eb="39">
      <t>ジッセキ</t>
    </rPh>
    <rPh sb="51" eb="54">
      <t>ダイサンシャ</t>
    </rPh>
    <rPh sb="54" eb="56">
      <t>ホショウ</t>
    </rPh>
    <rPh sb="57" eb="58">
      <t>ウ</t>
    </rPh>
    <phoneticPr fontId="3"/>
  </si>
  <si>
    <t>*一般廃棄物をあわせた廃棄物発生量(合計値)の2024年実績は、SGSジャパンによる第三者保証を受けています。</t>
    <rPh sb="1" eb="6">
      <t>イッパンハイキブツ</t>
    </rPh>
    <rPh sb="11" eb="17">
      <t>ハイキブツハッセイリョウ</t>
    </rPh>
    <rPh sb="18" eb="21">
      <t>ゴウケイチ</t>
    </rPh>
    <rPh sb="27" eb="28">
      <t>ネン</t>
    </rPh>
    <rPh sb="28" eb="30">
      <t>ジッセキ</t>
    </rPh>
    <rPh sb="42" eb="45">
      <t>ダイサンシャ</t>
    </rPh>
    <rPh sb="45" eb="47">
      <t>ホショウ</t>
    </rPh>
    <rPh sb="48" eb="49">
      <t>ウ</t>
    </rPh>
    <phoneticPr fontId="3"/>
  </si>
  <si>
    <t>*埋立処分率＝埋立処分量/(廃棄物発生量＋有価物発生量)</t>
    <rPh sb="24" eb="27">
      <t>ハッセイリョウ</t>
    </rPh>
    <phoneticPr fontId="3"/>
  </si>
  <si>
    <t>*取水量合計値の2024年実績は、SGSジャパンによる第三者保証を受けています。</t>
    <rPh sb="1" eb="4">
      <t>シュスイリョウ</t>
    </rPh>
    <rPh sb="4" eb="6">
      <t>ゴウケイ</t>
    </rPh>
    <rPh sb="6" eb="7">
      <t>チ</t>
    </rPh>
    <rPh sb="12" eb="13">
      <t>ネン</t>
    </rPh>
    <rPh sb="13" eb="15">
      <t>ジッセキ</t>
    </rPh>
    <rPh sb="27" eb="30">
      <t>ダイサンシャ</t>
    </rPh>
    <rPh sb="30" eb="32">
      <t>ホショウ</t>
    </rPh>
    <rPh sb="33" eb="34">
      <t>ウ</t>
    </rPh>
    <phoneticPr fontId="3"/>
  </si>
  <si>
    <t>*排水量合計値の2024年実績は、SGSジャパンによる第三者保証を受けています。</t>
    <rPh sb="1" eb="4">
      <t>ハイスイリョウ</t>
    </rPh>
    <rPh sb="4" eb="6">
      <t>ゴウケイ</t>
    </rPh>
    <rPh sb="6" eb="7">
      <t>チ</t>
    </rPh>
    <rPh sb="12" eb="13">
      <t>ネン</t>
    </rPh>
    <rPh sb="13" eb="15">
      <t>ジッセキ</t>
    </rPh>
    <rPh sb="27" eb="30">
      <t>ダイサンシャ</t>
    </rPh>
    <rPh sb="30" eb="32">
      <t>ホショウ</t>
    </rPh>
    <rPh sb="33" eb="34">
      <t>ウ</t>
    </rPh>
    <phoneticPr fontId="3"/>
  </si>
  <si>
    <t>NOx</t>
  </si>
  <si>
    <t>SOx</t>
  </si>
  <si>
    <t>Corporate</t>
  </si>
  <si>
    <t>AGC Inc.</t>
  </si>
  <si>
    <t>Head office Shin-Marunouchi Building</t>
  </si>
  <si>
    <t>AGC Yokohama Technical Center</t>
  </si>
  <si>
    <t>Kitakyushu Site</t>
  </si>
  <si>
    <t>AGC Mineral Co., Ltd</t>
  </si>
  <si>
    <t>Head office</t>
  </si>
  <si>
    <t>Izu Site</t>
  </si>
  <si>
    <t>Toyota Technical Center</t>
  </si>
  <si>
    <t>Architectural Glass: Asia Pacific Company</t>
  </si>
  <si>
    <t xml:space="preserve">AGC Inc. </t>
    <phoneticPr fontId="3"/>
  </si>
  <si>
    <t>Higashiueno Sales Office</t>
  </si>
  <si>
    <t>AGC Glass Products Co., Ltd.</t>
  </si>
  <si>
    <t>Kashima Plant</t>
  </si>
  <si>
    <t>Ichinoseki Site</t>
  </si>
  <si>
    <t>Eniwa Site</t>
  </si>
  <si>
    <t>Tsurumi Site</t>
  </si>
  <si>
    <t>Noda Site</t>
  </si>
  <si>
    <t>Oyama Plant</t>
  </si>
  <si>
    <t>Nagoya Site</t>
  </si>
  <si>
    <t>Hisai Site</t>
  </si>
  <si>
    <t>Yomogawa Site</t>
  </si>
  <si>
    <t>Kumayama Site</t>
  </si>
  <si>
    <t>Yamaguchi Site</t>
  </si>
  <si>
    <t>Tosu Site</t>
  </si>
  <si>
    <t>Koriyama Site</t>
  </si>
  <si>
    <t>Ohira Site</t>
  </si>
  <si>
    <t>PT Asahimas Flat Glass Tbk</t>
  </si>
  <si>
    <t>AGC Flat Glass（Thailand）Plc.</t>
  </si>
  <si>
    <t>Architectural Glass: Europe and the Americas Company</t>
  </si>
  <si>
    <t>AGC Fenestra a.s.</t>
    <phoneticPr fontId="3"/>
  </si>
  <si>
    <t>AGC Flat Glass Czech A.S.</t>
  </si>
  <si>
    <t>AGC Flat Glass Iberica S.A.</t>
    <phoneticPr fontId="3"/>
  </si>
  <si>
    <t>AGC Flat Glass Italia S.r.l</t>
  </si>
  <si>
    <t>AGC Glass Europe</t>
  </si>
  <si>
    <t>AGC Glass France S.A.</t>
  </si>
  <si>
    <t>AGC Glass Osterweddingen GmbH</t>
  </si>
  <si>
    <t>AGC Glass Poland</t>
  </si>
  <si>
    <t>AGC Glass Seingbouse SAS</t>
    <phoneticPr fontId="3"/>
  </si>
  <si>
    <t>AGC Kempenglas NV</t>
    <phoneticPr fontId="3"/>
  </si>
  <si>
    <t>AGC Mirodan S.A.</t>
  </si>
  <si>
    <t>AGC Processing Teplice s.r.o.</t>
  </si>
  <si>
    <t>AGC Vidros Do Brasil</t>
  </si>
  <si>
    <t>Interplane E&amp;B GmbH</t>
  </si>
  <si>
    <t>Interpane Glasgesellschaft</t>
  </si>
  <si>
    <t>Interpane International Glas GmbH</t>
  </si>
  <si>
    <t>Interpane Sicherheitsglas GmbH</t>
  </si>
  <si>
    <t>Automotive Company</t>
  </si>
  <si>
    <t>Sagami Plant</t>
  </si>
  <si>
    <t>Aichi Plant</t>
  </si>
  <si>
    <t>AGC Automotive AMC Co., Ltd.</t>
  </si>
  <si>
    <t>Head office / Sagami</t>
  </si>
  <si>
    <t>Kyushu</t>
  </si>
  <si>
    <t>AGC Automotive Window Systems Co., Ltd.</t>
  </si>
  <si>
    <t>Tochigi Technical Center</t>
  </si>
  <si>
    <t>Ogawa Plant</t>
  </si>
  <si>
    <t>Suzuka Plant</t>
  </si>
  <si>
    <t>Kyushu Plant</t>
  </si>
  <si>
    <t>Hanno Plant</t>
  </si>
  <si>
    <t>AGC Display Glass Yonezawa Co., Ltd.</t>
  </si>
  <si>
    <t>Yonezawa Plant</t>
  </si>
  <si>
    <t>AGC Automotive (Qinhuangdao) Inc.</t>
  </si>
  <si>
    <t>AGC Automotive (Suzhou) Inc.</t>
  </si>
  <si>
    <t>Head office / Plant</t>
  </si>
  <si>
    <t>Shenyang Site</t>
  </si>
  <si>
    <t>AGC Automotive (Foshan) Inc.</t>
  </si>
  <si>
    <t>AGC Otomotiv Adapazari Üretim Sanayi Ve Ticaret A.Ş.</t>
  </si>
  <si>
    <t>AGC Automotive Americas Co.</t>
  </si>
  <si>
    <t>AGC Automotive Canada Inc.</t>
  </si>
  <si>
    <t>AGC Automotive Czech a.s.</t>
  </si>
  <si>
    <t>AGC Automotive France SAS</t>
  </si>
  <si>
    <t>AGC Automotive Glass Mexico S.A. de C.V.</t>
  </si>
  <si>
    <t>AGC Automotive Iberica S.A.</t>
  </si>
  <si>
    <t>AGC Automotive Italia S.r.l.</t>
  </si>
  <si>
    <t>AGC Automotive Malaysia Sdn. Bhd.</t>
  </si>
  <si>
    <t>AGC Automotive Mexico S.de R.L. de C.V</t>
  </si>
  <si>
    <t>AGC Automotive Induver Morocco S.A.</t>
  </si>
  <si>
    <t>AGC Automotive Philippines Inc.</t>
  </si>
  <si>
    <t>AGC Automotive (Thailand) Co., Ltd.</t>
  </si>
  <si>
    <t>AGC Flat Glass (Thailand) Plc.</t>
  </si>
  <si>
    <t>AGC Glass Germany GmbH</t>
    <phoneticPr fontId="3"/>
  </si>
  <si>
    <t>AGC Glass Hungary Ltd.</t>
  </si>
  <si>
    <t>AGC Glass UK Ltd.</t>
    <phoneticPr fontId="3"/>
  </si>
  <si>
    <t>AGC Automotive Poland</t>
  </si>
  <si>
    <t>Electronics Company</t>
    <phoneticPr fontId="3"/>
  </si>
  <si>
    <t>AGC Inc.</t>
    <phoneticPr fontId="3"/>
  </si>
  <si>
    <t>AGC Electronics Co., Ltd.</t>
  </si>
  <si>
    <t>Motomiya Site</t>
  </si>
  <si>
    <t>AGC Micro Glass Co., Ltd.</t>
  </si>
  <si>
    <t>Nakahata Plant</t>
  </si>
  <si>
    <t>AGC Polycarbonate Co., Ltd.</t>
  </si>
  <si>
    <t>AGC Techno Glass Co., Ltd</t>
  </si>
  <si>
    <t>Kameido Site</t>
  </si>
  <si>
    <t>Optical Coatings Japan</t>
  </si>
  <si>
    <t>Gotemba Plant</t>
  </si>
  <si>
    <t>AGC Advanced Electronics Display Glass (Shenzhen) Inc.</t>
  </si>
  <si>
    <t>AGC Display Glass (Huizhou) Co., Ltd.</t>
  </si>
  <si>
    <t>AGC Display Glass (Kunshan) Inc.</t>
  </si>
  <si>
    <t>AGC Display Glass (Shenzhen) Inc.</t>
    <phoneticPr fontId="3"/>
  </si>
  <si>
    <t>AGC Flat Glass Protech (Shenzhen) Inc.</t>
  </si>
  <si>
    <t>AGC Display Glass Ochang Co., Ltd.</t>
  </si>
  <si>
    <t>AGC Display Glass Taiwan Inc.</t>
  </si>
  <si>
    <t>Plant No.1</t>
  </si>
  <si>
    <t>Plant No.2</t>
  </si>
  <si>
    <t>Plant No.3</t>
  </si>
  <si>
    <t>AGC Electronics Taiwan Inc.</t>
  </si>
  <si>
    <t>AGC Fine Techno Korea Co., Ltd.</t>
  </si>
  <si>
    <t>AGC Micro Glass (Thailand) Co., Ltd.</t>
  </si>
  <si>
    <t>AGC Multi Material Singapore Pte. Ltd.</t>
  </si>
  <si>
    <t>AMMK Co., Ltd.</t>
  </si>
  <si>
    <t>Chemicals Company</t>
  </si>
  <si>
    <t>Nagoya Branch</t>
  </si>
  <si>
    <t>Osaka Branch</t>
  </si>
  <si>
    <t>Fukuoka Branch</t>
  </si>
  <si>
    <t>Chiba Plant</t>
  </si>
  <si>
    <t>Ohami-Shirasato Mining Station</t>
  </si>
  <si>
    <t>AGC Engineering Co., Ltd.</t>
  </si>
  <si>
    <t>Osaka Sales Office</t>
  </si>
  <si>
    <t>AGC Si-Tech Co., Ltd.</t>
  </si>
  <si>
    <t>Tokyo Branch</t>
  </si>
  <si>
    <t>AGC Coat-Tech Co., Ltd.</t>
  </si>
  <si>
    <t>Development Center</t>
  </si>
  <si>
    <t>Development Center Kamagaya Branch</t>
  </si>
  <si>
    <t>Nishinihon Branch</t>
  </si>
  <si>
    <t>AGC Seimi Chemical Co., Ltd.</t>
  </si>
  <si>
    <t>Head office / Chigasaki</t>
  </si>
  <si>
    <t>AGC Polymer Material Co., Ltd.</t>
  </si>
  <si>
    <t>Kuki Site</t>
  </si>
  <si>
    <t>Nagoya Sales Office</t>
  </si>
  <si>
    <t>Kyushu Sales Office</t>
  </si>
  <si>
    <t>Sendai Sales Office</t>
  </si>
  <si>
    <t>Hokkaido Branch</t>
  </si>
  <si>
    <t>Keiyo Monomer Co., Ltd.</t>
  </si>
  <si>
    <t>AGC Chemicals Americas, Inc.</t>
  </si>
  <si>
    <t>AGC Chemicals Europe, Ltd.</t>
  </si>
  <si>
    <t>AGC Chemicals Vietnam Co., Ltd.</t>
  </si>
  <si>
    <t>AGC Vinythai Public Company Limited</t>
  </si>
  <si>
    <t xml:space="preserve"> P.T. Asahimas Chemical </t>
    <phoneticPr fontId="3"/>
  </si>
  <si>
    <t>Plant</t>
  </si>
  <si>
    <t>Life Science Company</t>
    <phoneticPr fontId="31"/>
  </si>
  <si>
    <t>AGC Wakasa Chemicals Co., Ltd.</t>
  </si>
  <si>
    <t>Head office / Obama Plant</t>
  </si>
  <si>
    <t>Pharmaceutical plant</t>
  </si>
  <si>
    <t>Kaminaka Plant</t>
  </si>
  <si>
    <t>AGC Biologics A/S</t>
  </si>
  <si>
    <t>AGC Biologics GmbH</t>
  </si>
  <si>
    <t>AGC Biologics Milan (Italy)</t>
  </si>
  <si>
    <t>AGC Biologics, Inc.</t>
  </si>
  <si>
    <t>AGC Pharma Chemicals Europe, S.L.U.</t>
  </si>
  <si>
    <t>Ceramics Business</t>
  </si>
  <si>
    <t>AGC Ceramics Co., Ltd.</t>
  </si>
  <si>
    <t>AGC Plibrico Co., Ltd.</t>
  </si>
  <si>
    <t>Mizushima Sales Office</t>
  </si>
  <si>
    <t>Fukuoka Sales Office</t>
  </si>
  <si>
    <t>Chigasaki Plant</t>
  </si>
  <si>
    <t>AGC Plibrico (Dalian) Industries Inc.</t>
  </si>
  <si>
    <t>ZIBO AGC Alumina Materials CO., LTD</t>
    <phoneticPr fontId="3"/>
  </si>
  <si>
    <t>▶ (AGC Group) Gross Scope 1 GHG Emissions</t>
  </si>
  <si>
    <t>Emissions from fuel combustion</t>
  </si>
  <si>
    <t>Fugitive emissions from equipment</t>
  </si>
  <si>
    <t>Fugitive emissions</t>
  </si>
  <si>
    <t>Architectural Glass</t>
  </si>
  <si>
    <t>Automotive</t>
  </si>
  <si>
    <t>Electronics</t>
  </si>
  <si>
    <t>Chemicals</t>
  </si>
  <si>
    <t>Life Science</t>
  </si>
  <si>
    <t>Ceramics and Other</t>
  </si>
  <si>
    <t>*Emission factors are based on the market-based approach.</t>
    <phoneticPr fontId="3"/>
  </si>
  <si>
    <t>*Emission factors are based on the market-based approach.</t>
    <phoneticPr fontId="3"/>
  </si>
  <si>
    <t>Electricity</t>
  </si>
  <si>
    <t>Steam</t>
  </si>
  <si>
    <t>Heating</t>
  </si>
  <si>
    <t>Cooling</t>
  </si>
  <si>
    <t>Fuels</t>
  </si>
  <si>
    <t>　of which from renewable sources</t>
  </si>
  <si>
    <t>　of which from non-renewable sources</t>
  </si>
  <si>
    <t>*Calculated based on higher heating value (HHV)</t>
  </si>
  <si>
    <t>Energy Consumption Intensity (Per Unit of Revenue)</t>
  </si>
  <si>
    <t>TJ/100M JPY</t>
    <phoneticPr fontId="3"/>
  </si>
  <si>
    <t>Renewable Energy Certificates</t>
  </si>
  <si>
    <t>Biomass</t>
  </si>
  <si>
    <t>Solar</t>
  </si>
  <si>
    <t>Wind</t>
  </si>
  <si>
    <t>Hydropower</t>
  </si>
  <si>
    <t>Other</t>
  </si>
  <si>
    <t>Renewable Energy Adoption Rate</t>
  </si>
  <si>
    <t>▶ (AGC Group) Scope3 GHG Emissions</t>
  </si>
  <si>
    <t>Category 1</t>
  </si>
  <si>
    <t>Biogenic CO₂ Emissions</t>
  </si>
  <si>
    <t>1,000 t-CO₂/100M JPY</t>
  </si>
  <si>
    <t>*Emission factors used to calculate Scope 2 GHG emissions are based on the market-based approach.</t>
    <phoneticPr fontId="3"/>
  </si>
  <si>
    <t>Amount</t>
  </si>
  <si>
    <t>Ratio</t>
  </si>
  <si>
    <t>Silica sand</t>
  </si>
  <si>
    <t>Soda ash</t>
  </si>
  <si>
    <t>Dolomite</t>
  </si>
  <si>
    <t>Lime</t>
  </si>
  <si>
    <t>Total amount of plastic waste generated</t>
  </si>
  <si>
    <t>　Plastic waste sold for reuse or recycling</t>
  </si>
  <si>
    <t>　Plastic waste disposed as industrial waste</t>
  </si>
  <si>
    <t>▶ (AGC Group) Total Industrial Waste Generated by segment (excluding valuable materials)</t>
    <phoneticPr fontId="3"/>
  </si>
  <si>
    <t>▶ (AGC Group) Waste generated, recycled amount, recycling rate (excluding valuable materials)</t>
    <phoneticPr fontId="3"/>
  </si>
  <si>
    <t>Total amount of waste generated</t>
  </si>
  <si>
    <t>Amount of recycled waste</t>
  </si>
  <si>
    <t>Recycling rate</t>
  </si>
  <si>
    <t>Recycling</t>
  </si>
  <si>
    <t>Energy Recovery</t>
  </si>
  <si>
    <t>Incineration without energy recovery</t>
  </si>
  <si>
    <t>Landfilling</t>
  </si>
  <si>
    <t>Hazardrous waste</t>
  </si>
  <si>
    <t>Non-hazardrous waste</t>
  </si>
  <si>
    <t>Landfill Volume</t>
  </si>
  <si>
    <t>Landfill Percentage</t>
  </si>
  <si>
    <t>Suraface water</t>
  </si>
  <si>
    <t>Seawater</t>
  </si>
  <si>
    <t>Renewable Groundwater</t>
  </si>
  <si>
    <t>Non-renewable groundwater</t>
  </si>
  <si>
    <t>Produced / Intruded Water</t>
  </si>
  <si>
    <t>Third-party water</t>
  </si>
  <si>
    <t>*Including seawater for cooling on-site power generation facilities utilized by Chemicals Company</t>
  </si>
  <si>
    <t>m3/100M yen</t>
  </si>
  <si>
    <t>Intensity per unit of sales</t>
  </si>
  <si>
    <t>Water Stress Level/Number of sites</t>
    <phoneticPr fontId="3"/>
  </si>
  <si>
    <t>Surface water</t>
  </si>
  <si>
    <t>Groundwater</t>
  </si>
  <si>
    <t>Third-party destination</t>
  </si>
  <si>
    <t>Japan</t>
  </si>
  <si>
    <t>Other parts of Aisa</t>
  </si>
  <si>
    <t>Americas</t>
  </si>
  <si>
    <t>▶ (AGC Group) Wastewater discharge by region</t>
    <phoneticPr fontId="3"/>
  </si>
  <si>
    <t>Particlate Matter / Dust</t>
  </si>
  <si>
    <t>Other pollutants</t>
  </si>
  <si>
    <t>NOx</t>
    <phoneticPr fontId="3"/>
  </si>
  <si>
    <t>SOx</t>
    <phoneticPr fontId="3"/>
  </si>
  <si>
    <t>Release of PRTR substances by AGC group companies in Japan</t>
  </si>
  <si>
    <t>Transfer of PRTR substances by AGC group companies in Japan</t>
  </si>
  <si>
    <t>AGC group companes in Japan</t>
  </si>
  <si>
    <t>▶ (AGC Group) Purchased Electricity from Renewable Sources</t>
    <phoneticPr fontId="3"/>
  </si>
  <si>
    <t>*Data collection and publication commenced in 2023. AGC Display Glass Yonezawa has been classified as a large-scale waste generator under the law since 2024. Calculation period : April to March.</t>
    <phoneticPr fontId="3"/>
  </si>
  <si>
    <t>*The AGC Group has received third-party assurance from SGS Japan Inc. for its Scope 1 GHG Emissions data for 2024.</t>
    <phoneticPr fontId="3"/>
  </si>
  <si>
    <t>*The AGC Group has received third-party assurance from SGS Japan Inc. for its Scope 2 GHG Emissions data for 2024.</t>
    <phoneticPr fontId="3"/>
  </si>
  <si>
    <t>*Emission factors are based on the location-based approach.</t>
    <phoneticPr fontId="3"/>
  </si>
  <si>
    <t>*The AGC Group has received third-party assurance from SGS Japan Inc. for its total energy consumption data for 2024,  which includes self-generated energy consumption..</t>
    <phoneticPr fontId="3"/>
  </si>
  <si>
    <t>*The AGC Group has received third-party assurance from SGS Japan Inc. for its total energy consumption data for 2024, which includes purchased energy consumption.</t>
    <phoneticPr fontId="3"/>
  </si>
  <si>
    <t>*Calculated based on higher heating value (HHV),   excluding energy derived from purchased fuel.</t>
    <phoneticPr fontId="3"/>
  </si>
  <si>
    <t>*カテゴリ別Scope 3 GHG排出量の2024年実績は、SGSジャパンによる第三者保証を受けています。</t>
    <rPh sb="5" eb="6">
      <t>ベツ</t>
    </rPh>
    <rPh sb="17" eb="20">
      <t>ハイシュツリョウ</t>
    </rPh>
    <rPh sb="25" eb="26">
      <t>ネン</t>
    </rPh>
    <rPh sb="26" eb="28">
      <t>ジッセキ</t>
    </rPh>
    <rPh sb="40" eb="43">
      <t>ダイサンシャ</t>
    </rPh>
    <rPh sb="43" eb="45">
      <t>ホショウ</t>
    </rPh>
    <rPh sb="46" eb="47">
      <t>ウ</t>
    </rPh>
    <phoneticPr fontId="3"/>
  </si>
  <si>
    <t>*The AGC Group has received third-party assurance from SGS Japan Inc. for its Scope3 GHG Emissions data for 2024.</t>
    <phoneticPr fontId="3"/>
  </si>
  <si>
    <t>*The AGC Group has received third-party assurance from SGS Japan Inc. for its total amount of waste generated for 2024, including general waste.</t>
    <phoneticPr fontId="3"/>
  </si>
  <si>
    <t>Amount of waste generated</t>
    <phoneticPr fontId="3"/>
  </si>
  <si>
    <t>*Landfill Percentage =Landfill Volume /(Amount of waste generated + Amount of valuable materials generated)</t>
    <phoneticPr fontId="3"/>
  </si>
  <si>
    <t>*The AGC Group has received third-party assurance from SGS Japan Inc. for its total water withdrawal data for 2024.</t>
    <phoneticPr fontId="3"/>
  </si>
  <si>
    <t>*The AGC Group has received third-party assurance from SGS Japan Inc. for its total wastewater data for 2024.</t>
    <phoneticPr fontId="3"/>
  </si>
  <si>
    <t>▶(The AGC Group) List of  ISO 14001 Certified Sites as of April 2025</t>
    <phoneticPr fontId="3"/>
  </si>
  <si>
    <t>▶(AGCグループ)Scope 1GHG排出量</t>
    <phoneticPr fontId="3"/>
  </si>
  <si>
    <t>▶(AGCグループ) ISO14001 取得拠点一覧 2025年4月時点</t>
    <phoneticPr fontId="3"/>
  </si>
  <si>
    <t>Amagasaki Plant</t>
    <phoneticPr fontId="3"/>
  </si>
  <si>
    <t>Takasago Plant</t>
    <phoneticPr fontId="3"/>
  </si>
  <si>
    <t>Takasago  Plant</t>
    <phoneticPr fontId="3"/>
  </si>
  <si>
    <t>Emissions from physical and chemical processes</t>
    <phoneticPr fontId="3"/>
  </si>
  <si>
    <t>5…High</t>
    <phoneticPr fontId="3"/>
  </si>
  <si>
    <t>4…Medium to high</t>
    <phoneticPr fontId="3"/>
  </si>
  <si>
    <t>3…Medium</t>
    <phoneticPr fontId="3"/>
  </si>
  <si>
    <t>2…Medium to low</t>
    <phoneticPr fontId="3"/>
  </si>
  <si>
    <t>1…Low</t>
    <phoneticPr fontId="3"/>
  </si>
  <si>
    <t xml:space="preserve">▶ (AGC Group) Landfill Volume and Landfill Percentage </t>
    <phoneticPr fontId="3"/>
  </si>
  <si>
    <t xml:space="preserve">▶(Japan,  Large Plastic Waste Generator under "The Plastic Resource Circulation Act") Ratio of Waste Plastic Treatment Method </t>
    <phoneticPr fontId="3"/>
  </si>
  <si>
    <t xml:space="preserve">▶(Japan,  Large Plastic Waste Generator under "The Plastic Resource Circulation Act") Plastic waste generated </t>
    <phoneticPr fontId="3"/>
  </si>
  <si>
    <t>*高位発熱量基準で算定、購入した燃料由来のエネルギーは含まない</t>
    <rPh sb="1" eb="3">
      <t>コウイ</t>
    </rPh>
    <rPh sb="3" eb="5">
      <t>ハツネツ</t>
    </rPh>
    <rPh sb="5" eb="6">
      <t>リョウ</t>
    </rPh>
    <rPh sb="6" eb="8">
      <t>キジュン</t>
    </rPh>
    <rPh sb="9" eb="11">
      <t>サンテイ</t>
    </rPh>
    <rPh sb="12" eb="14">
      <t>コウニュウ</t>
    </rPh>
    <rPh sb="16" eb="18">
      <t>ネンリョウ</t>
    </rPh>
    <rPh sb="18" eb="20">
      <t>ユライ</t>
    </rPh>
    <rPh sb="27" eb="28">
      <t>フク</t>
    </rPh>
    <phoneticPr fontId="3"/>
  </si>
  <si>
    <t>▶(AGCグループ)再生可能エネルギー由来購入電力</t>
    <rPh sb="21" eb="23">
      <t>コウニュウ</t>
    </rPh>
    <phoneticPr fontId="3"/>
  </si>
  <si>
    <t>*2023年分より集計、公表を開始。「AGCディスプレイグラス米沢」は2024年より「多量排出業者」に該当。集計期間は、各年ともに4月~翌年3月。</t>
    <rPh sb="5" eb="6">
      <t>ネン</t>
    </rPh>
    <rPh sb="6" eb="7">
      <t>ブン</t>
    </rPh>
    <rPh sb="9" eb="11">
      <t>シュウケイ</t>
    </rPh>
    <rPh sb="12" eb="14">
      <t>コウヒョウ</t>
    </rPh>
    <rPh sb="15" eb="17">
      <t>カイシ</t>
    </rPh>
    <rPh sb="39" eb="40">
      <t>ネン</t>
    </rPh>
    <rPh sb="43" eb="49">
      <t>タリョウハイシュツギョウシャ</t>
    </rPh>
    <rPh sb="51" eb="53">
      <t>ガイトウ</t>
    </rPh>
    <phoneticPr fontId="3"/>
  </si>
  <si>
    <t>▶(AGCグループ)廃棄物発生量、リサイクル量とリサイクル率(有価物を除く)</t>
    <rPh sb="12" eb="16">
      <t>ブツハッセイリョウ</t>
    </rPh>
    <rPh sb="22" eb="23">
      <t>リョウ</t>
    </rPh>
    <rPh sb="29" eb="30">
      <t>リツ</t>
    </rPh>
    <rPh sb="31" eb="34">
      <t>ユウカブツ</t>
    </rPh>
    <rPh sb="35" eb="36">
      <t>ノゾ</t>
    </rPh>
    <phoneticPr fontId="3"/>
  </si>
  <si>
    <t>*環境省の公表値(最新実績2023年)を元に集計、公表。集計期間は、各年ともに4月~翌年3月。</t>
    <rPh sb="1" eb="4">
      <t>カンキョウショウ</t>
    </rPh>
    <rPh sb="5" eb="8">
      <t>コウヒョウチ</t>
    </rPh>
    <rPh sb="9" eb="13">
      <t>サイシンジッセキ</t>
    </rPh>
    <rPh sb="17" eb="18">
      <t>ネン</t>
    </rPh>
    <rPh sb="20" eb="21">
      <t>モト</t>
    </rPh>
    <rPh sb="22" eb="24">
      <t>シュウケイ</t>
    </rPh>
    <rPh sb="25" eb="27">
      <t>コウヒョウ</t>
    </rPh>
    <phoneticPr fontId="3"/>
  </si>
  <si>
    <r>
      <t>*環境省の公表値(最新実績2023年)を元に集計、公表</t>
    </r>
    <r>
      <rPr>
        <sz val="10"/>
        <rFont val="Meiryo UI"/>
        <family val="3"/>
        <charset val="128"/>
      </rPr>
      <t>。集計期間は、各年ともに4月~翌年3月。</t>
    </r>
    <rPh sb="1" eb="4">
      <t>カンキョウショウ</t>
    </rPh>
    <rPh sb="5" eb="8">
      <t>コウヒョウチ</t>
    </rPh>
    <rPh sb="9" eb="13">
      <t>サイシンジッセキ</t>
    </rPh>
    <rPh sb="17" eb="18">
      <t>ネン</t>
    </rPh>
    <rPh sb="20" eb="21">
      <t>モト</t>
    </rPh>
    <rPh sb="22" eb="24">
      <t>シュウケイ</t>
    </rPh>
    <rPh sb="25" eb="27">
      <t>コウヒョウ</t>
    </rPh>
    <phoneticPr fontId="3"/>
  </si>
  <si>
    <t>▶(AGC Group) Emissions Intensity (GHG emissions per unit of net sales)</t>
    <phoneticPr fontId="3"/>
  </si>
  <si>
    <t>▶ (AGC Group) Total water withdrawal efficiency (Intensity per unit of net sales)</t>
    <phoneticPr fontId="3"/>
  </si>
  <si>
    <t xml:space="preserve">*Compiled and released based on the values announced by the Ministry of the Environment, Japan (latest data for 2023). Calculation period : April to March </t>
    <phoneticPr fontId="3"/>
  </si>
  <si>
    <t>※変更履歴</t>
    <rPh sb="1" eb="3">
      <t>ヘンコウ</t>
    </rPh>
    <rPh sb="3" eb="5">
      <t>リレキ</t>
    </rPh>
    <phoneticPr fontId="3"/>
  </si>
  <si>
    <t>変更項目</t>
    <rPh sb="0" eb="2">
      <t>ヘンコウ</t>
    </rPh>
    <rPh sb="2" eb="4">
      <t>コウモク</t>
    </rPh>
    <phoneticPr fontId="3"/>
  </si>
  <si>
    <t>変更日</t>
    <rPh sb="0" eb="2">
      <t>ヘンコウ</t>
    </rPh>
    <rPh sb="2" eb="3">
      <t>ビ</t>
    </rPh>
    <phoneticPr fontId="3"/>
  </si>
  <si>
    <t>変更理由</t>
    <rPh sb="0" eb="2">
      <t>ヘンコウ</t>
    </rPh>
    <rPh sb="2" eb="4">
      <t>リユウ</t>
    </rPh>
    <phoneticPr fontId="3"/>
  </si>
  <si>
    <t>(AGC)総合職の新卒採用における外国籍採用実績</t>
    <rPh sb="5" eb="7">
      <t>ソウゴウ</t>
    </rPh>
    <rPh sb="7" eb="8">
      <t>ショク</t>
    </rPh>
    <rPh sb="9" eb="11">
      <t>シンソツ</t>
    </rPh>
    <rPh sb="11" eb="13">
      <t>サイヨウ</t>
    </rPh>
    <rPh sb="17" eb="20">
      <t>ガイコクセキ</t>
    </rPh>
    <rPh sb="20" eb="22">
      <t>サイヨウ</t>
    </rPh>
    <rPh sb="22" eb="24">
      <t>ジッセキ</t>
    </rPh>
    <phoneticPr fontId="3"/>
  </si>
  <si>
    <t>2023年までは「入社年度」で掲載していましたが、2024年から「採用年度」に変更したため、2019年～2022年は過去掲載の人数と異なっています。</t>
  </si>
  <si>
    <t>(AGC)総合職の新卒採用における女性採用数</t>
  </si>
  <si>
    <t>2022年までは「入社年度かつ4月入社」で掲載していましたが、2023年から「海外採用を含めた採用年度」に変更したため、2020～2021年は過去掲載の人数と異なっています。</t>
    <phoneticPr fontId="3"/>
  </si>
  <si>
    <t>(AGC)健康保持のための管理指標</t>
    <rPh sb="5" eb="7">
      <t>ケンコウ</t>
    </rPh>
    <rPh sb="7" eb="9">
      <t>ホジ</t>
    </rPh>
    <rPh sb="13" eb="17">
      <t>カンリシヒョウ</t>
    </rPh>
    <phoneticPr fontId="3"/>
  </si>
  <si>
    <t>婦人科がん検診受診率について2024版は「申込者数」で算出していましたが、2025年から「受診者数」で算出するよう変更したため、過去掲載の人数と異なっています。</t>
  </si>
  <si>
    <t>5年よりワークエンゲージメントサーベイの回答選択肢の素点配分を変更しました。これにより、過去に掲載された点数とは異なります。</t>
  </si>
  <si>
    <t>活動量データの精度向上により、2023年以前のデータを過年度開示値から遡及修正しています。</t>
    <rPh sb="35" eb="37">
      <t>ソキュウ</t>
    </rPh>
    <rPh sb="37" eb="39">
      <t>シュウセイ</t>
    </rPh>
    <phoneticPr fontId="3"/>
  </si>
  <si>
    <t>算定に用いる排出量原単位セットの変更、および活動量データの精度向上により、2023年以前のデータを過年度開示値から遡及修正しています。</t>
    <rPh sb="0" eb="2">
      <t>サンテイ</t>
    </rPh>
    <rPh sb="3" eb="4">
      <t>モチ</t>
    </rPh>
    <rPh sb="6" eb="9">
      <t>ハイシュツリョウ</t>
    </rPh>
    <rPh sb="9" eb="12">
      <t>ゲンタンイ</t>
    </rPh>
    <rPh sb="16" eb="18">
      <t>ヘンコウ</t>
    </rPh>
    <rPh sb="22" eb="25">
      <t>カツドウリョウ</t>
    </rPh>
    <rPh sb="57" eb="59">
      <t>ソキュウ</t>
    </rPh>
    <rPh sb="59" eb="61">
      <t>シュウセイ</t>
    </rPh>
    <phoneticPr fontId="3"/>
  </si>
  <si>
    <t>GHG排出量に関わる各データ</t>
    <rPh sb="10" eb="11">
      <t>カク</t>
    </rPh>
    <phoneticPr fontId="3"/>
  </si>
  <si>
    <t>(AGCグループ)ガラス原料中の再生資源利用量および利用率</t>
    <phoneticPr fontId="3"/>
  </si>
  <si>
    <t>(AGCグループ)資源投入量(ガラス主要原材料)</t>
    <phoneticPr fontId="3"/>
  </si>
  <si>
    <t>(AGCグループ)廃棄物発生量、リサイクル量とリサイクル率(有価物を除く)</t>
    <phoneticPr fontId="3"/>
  </si>
  <si>
    <t>(AGCグループ)事業セグメント別産業廃棄物総発生量(有価物を除く)</t>
    <phoneticPr fontId="3"/>
  </si>
  <si>
    <t>(化学品カンパニー)有害および無害廃棄物発生量内訳</t>
    <phoneticPr fontId="3"/>
  </si>
  <si>
    <t>(AGCグループ)取水量　取水源別</t>
    <phoneticPr fontId="3"/>
  </si>
  <si>
    <t>(AGCグループ)取水量　地域別</t>
    <phoneticPr fontId="3"/>
  </si>
  <si>
    <t>(AGCグループ)取水量　事業セグメント別</t>
    <phoneticPr fontId="3"/>
  </si>
  <si>
    <t>(AGCグループ)総取水効率(売上高原単位)</t>
    <phoneticPr fontId="3"/>
  </si>
  <si>
    <t>(AGCグループ)取水量　高リスク評価拠点レベル別</t>
    <phoneticPr fontId="3"/>
  </si>
  <si>
    <t>(AGCグループ)地域先別排水量</t>
    <phoneticPr fontId="3"/>
  </si>
  <si>
    <t>(AGCグループ)事業セグメント別排水量</t>
    <phoneticPr fontId="3"/>
  </si>
  <si>
    <t>(AGCグループ)事業セグメント別水質汚染物質(BOD)排出量</t>
    <phoneticPr fontId="3"/>
  </si>
  <si>
    <t>(AGCグループ)事業セグメント別水質汚染物質(COD)排出量</t>
    <phoneticPr fontId="3"/>
  </si>
  <si>
    <t>(AGCグループ)事業セグメント別水質汚染物質(全窒素)排出量</t>
    <phoneticPr fontId="3"/>
  </si>
  <si>
    <t>(AGCグループ)大気汚染物質排出量</t>
    <phoneticPr fontId="3"/>
  </si>
  <si>
    <t>(AGCグループ)埋立処分量・埋立処分率</t>
  </si>
  <si>
    <t>※Revision history</t>
    <phoneticPr fontId="3"/>
  </si>
  <si>
    <t>(AGCグループ)排水先別排水量</t>
  </si>
  <si>
    <t xml:space="preserve"> (AGC Group) Amount and Ratio of Recycling Materials Used as Glass Inputs</t>
  </si>
  <si>
    <t xml:space="preserve"> (AGC Group) Main Resource Input to Glass Production</t>
  </si>
  <si>
    <t xml:space="preserve"> (AGC Group) Total Industrial Waste Generated by segment (excluding valuable materials)</t>
  </si>
  <si>
    <t xml:space="preserve"> (Chemicals company)  Breakdown of Hazardous and Non-hazardous Waste Generated</t>
  </si>
  <si>
    <t xml:space="preserve"> (AGC Group) Landfill Volume and Landfill Percentage </t>
  </si>
  <si>
    <t xml:space="preserve"> (AGC Group) Water Withdrawal by Source</t>
  </si>
  <si>
    <t xml:space="preserve"> (AGC Group) Water Withdrawal by region</t>
  </si>
  <si>
    <t xml:space="preserve"> (AGC Group) Water Withdrawal by segment</t>
  </si>
  <si>
    <t xml:space="preserve"> (AGC Group) Total water withdrawal efficiency (Intensity per unit of net sales)</t>
  </si>
  <si>
    <t xml:space="preserve"> (AGC Group) Water Withdrawal by Water Stress Area</t>
  </si>
  <si>
    <t xml:space="preserve"> (AGC Group) Wastewater discharge by destination</t>
  </si>
  <si>
    <t xml:space="preserve"> (AGC Group) Wastewater discharge by region</t>
  </si>
  <si>
    <t xml:space="preserve"> (AGC Group) Wastewater discharge by segment</t>
  </si>
  <si>
    <t xml:space="preserve"> (AGC Group) Emissions to water（Biochemical Oxygen Demand) by segment</t>
  </si>
  <si>
    <t xml:space="preserve"> (AGC Group) Emissions to water（Chemical Oxygen Demand) by segment</t>
  </si>
  <si>
    <t xml:space="preserve"> (AGC Group) Emissions to water（Total Nitrogen) by segment</t>
  </si>
  <si>
    <t xml:space="preserve"> (AGC Group) Emissions to Air</t>
  </si>
  <si>
    <t>Date</t>
    <phoneticPr fontId="3"/>
  </si>
  <si>
    <t>Change Details</t>
    <phoneticPr fontId="3"/>
  </si>
  <si>
    <t xml:space="preserve"> (AGC Group) Waste generated, recycled amount, recycling rate (excluding valuable materials)</t>
    <phoneticPr fontId="3"/>
  </si>
  <si>
    <t>Data</t>
    <phoneticPr fontId="3"/>
  </si>
  <si>
    <t>Data related to GHG Emissions</t>
    <phoneticPr fontId="3"/>
  </si>
  <si>
    <t>Data prior to 2023 has been retroactively adjusted from previously disclosed figures due to a change in the emissions intensity set used for calculations and improvements in the accuracy of activity data.</t>
  </si>
  <si>
    <t>Data prior to 2023 has been retroactively adjusted from previously disclosed figures due to improvements in the accuracy of activity data.</t>
    <phoneticPr fontId="3"/>
  </si>
  <si>
    <t xml:space="preserve">(AGC Inc.) Non-Japanese Nationals Hired during New Graduate Recruitment for Career-Track Positions </t>
    <rPh sb="0" eb="99">
      <t>サイヨウジッセキ</t>
    </rPh>
    <phoneticPr fontId="3"/>
  </si>
  <si>
    <t>(AGC Inc.) Number of New Female Graduates Recruited for General Career-Track Position</t>
    <phoneticPr fontId="3"/>
  </si>
  <si>
    <t>(AGC Inc.) Management indicators for maintaining health</t>
    <phoneticPr fontId="3"/>
  </si>
  <si>
    <t>Until 2023, we listed the 'year of joining the company', but from 2024 onwards, we changed it to 'year of recruitment', meaning that the numbers for 2019 to 2022 differ from those previously published.</t>
    <phoneticPr fontId="3"/>
  </si>
  <si>
    <t>Until 2022, we listed the number of new hires based on the year they joined the company, with April acting as the starting point. However, from 2023 onwards, we changed this to the year of hiring, including overseas hires. Consequently, the figures for 2020 and 2021 differ from those previously published</t>
    <phoneticPr fontId="3"/>
  </si>
  <si>
    <t>The 2024 edition of the gynaecological cancer screening participation rate was calculated based on the number of applicants. However, starting in 2025, it is calculated based on the number of participants. This is why the numbers differ from those previously published.</t>
    <phoneticPr fontId="3"/>
  </si>
  <si>
    <t>From 2025, we have changed the raw score distribution for the response options in the Work Engagement Survey. The scores differ from those published previously.</t>
    <phoneticPr fontId="3"/>
  </si>
  <si>
    <t>PRTR排出量　AGC　</t>
    <rPh sb="4" eb="6">
      <t>ハイシュツ</t>
    </rPh>
    <rPh sb="6" eb="7">
      <t>リョウ</t>
    </rPh>
    <phoneticPr fontId="3"/>
  </si>
  <si>
    <t>PRTR移動量　AGC</t>
    <rPh sb="4" eb="7">
      <t>イドウリョウ</t>
    </rPh>
    <phoneticPr fontId="3"/>
  </si>
  <si>
    <t>Release of PRTR substances by AGC Inc.</t>
    <phoneticPr fontId="3"/>
  </si>
  <si>
    <t>Transfer of PRTR substances by AGC Inc.</t>
    <phoneticPr fontId="3"/>
  </si>
  <si>
    <t>元データ：</t>
    <rPh sb="0" eb="1">
      <t>モト</t>
    </rPh>
    <phoneticPr fontId="3"/>
  </si>
  <si>
    <t>https://www.agc.com/sustainability/pdf/AGC_esgdata_public.xlsx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</si>
</sst>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
    <numFmt numFmtId="177" formatCode="0.0"/>
    <numFmt numFmtId="178" formatCode="0.000"/>
    <numFmt numFmtId="179" formatCode="mmm\-yyyy"/>
    <numFmt numFmtId="180" formatCode="#,##0.0;[Red]\-#,##0.0"/>
  </numFmts>
  <fonts count="44">
    <font>
      <sz val="11"/>
      <color theme="1"/>
      <name val="游ゴシック"/>
      <family val="2"/>
      <charset val="128"/>
      <scheme val="minor"/>
    </font>
    <font>
      <sz val="18"/>
      <color theme="3"/>
      <name val="游ゴシック Light"/>
      <family val="2"/>
      <charset val="128"/>
      <scheme val="major"/>
    </font>
    <font>
      <sz val="10"/>
      <name val="ＭＳ Ｐゴシック"/>
      <family val="3"/>
      <charset val="128"/>
    </font>
    <font>
      <sz val="6"/>
      <name val="游ゴシック"/>
      <family val="2"/>
      <charset val="128"/>
      <scheme val="minor"/>
    </font>
    <font>
      <sz val="10"/>
      <color theme="1"/>
      <name val="Meiryo UI"/>
      <family val="3"/>
      <charset val="128"/>
    </font>
    <font>
      <sz val="10"/>
      <color rgb="FFFF0000"/>
      <name val="Meiryo UI"/>
      <family val="3"/>
      <charset val="128"/>
    </font>
    <font>
      <b/>
      <sz val="8"/>
      <color indexed="81"/>
      <name val="Meiryo UI"/>
      <family val="3"/>
      <charset val="128"/>
    </font>
    <font>
      <sz val="8"/>
      <color indexed="81"/>
      <name val="Meiryo UI"/>
      <family val="3"/>
      <charset val="128"/>
    </font>
    <font>
      <b/>
      <sz val="10"/>
      <color rgb="FFFF3399"/>
      <name val="Meiryo UI"/>
      <family val="3"/>
      <charset val="128"/>
    </font>
    <font>
      <b/>
      <sz val="16"/>
      <color theme="1"/>
      <name val="Meiryo UI"/>
      <family val="3"/>
      <charset val="128"/>
    </font>
    <font>
      <b/>
      <sz val="9"/>
      <color indexed="81"/>
      <name val="ＭＳ Ｐゴシック"/>
      <family val="3"/>
      <charset val="128"/>
    </font>
    <font>
      <sz val="11"/>
      <color theme="1"/>
      <name val="游ゴシック"/>
      <family val="2"/>
      <charset val="128"/>
      <scheme val="minor"/>
    </font>
    <font>
      <sz val="8"/>
      <color theme="1" tint="0.34998626667073579"/>
      <name val="Meiryo UI"/>
      <family val="3"/>
      <charset val="128"/>
    </font>
    <font>
      <vertAlign val="superscript"/>
      <sz val="10"/>
      <color theme="1"/>
      <name val="Meiryo UI"/>
      <family val="3"/>
      <charset val="128"/>
    </font>
    <font>
      <sz val="10"/>
      <color theme="0" tint="-0.249977111117893"/>
      <name val="Meiryo UI"/>
      <family val="3"/>
      <charset val="128"/>
    </font>
    <font>
      <sz val="10"/>
      <color theme="0" tint="-0.499984740745262"/>
      <name val="Meiryo UI"/>
      <family val="3"/>
      <charset val="128"/>
    </font>
    <font>
      <vertAlign val="superscript"/>
      <sz val="10"/>
      <color theme="0" tint="-0.499984740745262"/>
      <name val="Meiryo UI"/>
      <family val="3"/>
      <charset val="128"/>
    </font>
    <font>
      <b/>
      <sz val="10"/>
      <color theme="0"/>
      <name val="Meiryo UI"/>
      <family val="3"/>
      <charset val="128"/>
    </font>
    <font>
      <sz val="10"/>
      <color theme="1" tint="0.499984740745262"/>
      <name val="Meiryo UI"/>
      <family val="3"/>
      <charset val="128"/>
    </font>
    <font>
      <b/>
      <vertAlign val="superscript"/>
      <sz val="10"/>
      <color theme="0"/>
      <name val="Meiryo UI"/>
      <family val="3"/>
      <charset val="128"/>
    </font>
    <font>
      <sz val="10"/>
      <color theme="0" tint="-0.34998626667073579"/>
      <name val="Meiryo UI"/>
      <family val="3"/>
      <charset val="128"/>
    </font>
    <font>
      <sz val="10"/>
      <color theme="1"/>
      <name val="Microsoft JhengHei"/>
      <family val="3"/>
    </font>
    <font>
      <sz val="10"/>
      <color theme="1"/>
      <name val="Microsoft JhengHei"/>
      <family val="3"/>
      <charset val="136"/>
    </font>
    <font>
      <sz val="10"/>
      <color theme="1"/>
      <name val="Meiryo UI"/>
      <family val="3"/>
      <charset val="136"/>
    </font>
    <font>
      <b/>
      <sz val="9"/>
      <color indexed="81"/>
      <name val="Meiryo UI"/>
      <family val="3"/>
      <charset val="128"/>
    </font>
    <font>
      <sz val="11"/>
      <name val="Meiryo UI"/>
      <family val="3"/>
      <charset val="128"/>
    </font>
    <font>
      <sz val="9"/>
      <color indexed="81"/>
      <name val="Meiryo UI"/>
      <family val="3"/>
      <charset val="128"/>
    </font>
    <font>
      <sz val="10"/>
      <name val="Meiryo UI"/>
      <family val="3"/>
      <charset val="128"/>
    </font>
    <font>
      <b/>
      <sz val="10"/>
      <name val="Meiryo UI"/>
      <family val="3"/>
      <charset val="128"/>
    </font>
    <font>
      <sz val="6"/>
      <name val="ＭＳ Ｐゴシック"/>
      <family val="3"/>
      <charset val="128"/>
    </font>
    <font>
      <sz val="11"/>
      <name val="游ゴシック"/>
      <family val="2"/>
      <charset val="128"/>
      <scheme val="minor"/>
    </font>
    <font>
      <sz val="6"/>
      <name val="Meiryo UI"/>
      <family val="2"/>
      <charset val="128"/>
    </font>
    <font>
      <sz val="11"/>
      <color rgb="FF000000"/>
      <name val="Arial"/>
      <family val="2"/>
    </font>
    <font>
      <sz val="10"/>
      <name val="Microsoft JhengHei"/>
      <family val="2"/>
      <charset val="136"/>
    </font>
    <font>
      <sz val="11"/>
      <color rgb="FF000000"/>
      <name val="Calibri"/>
      <family val="2"/>
    </font>
    <font>
      <strike/>
      <sz val="10"/>
      <color rgb="FFFF0000"/>
      <name val="Meiryo UI"/>
      <family val="3"/>
      <charset val="128"/>
    </font>
    <font>
      <sz val="10"/>
      <name val="Microsoft YaHei"/>
      <family val="3"/>
      <charset val="134"/>
    </font>
    <font>
      <b/>
      <sz val="10"/>
      <color theme="0" tint="-0.249977111117893"/>
      <name val="Meiryo UI"/>
      <family val="3"/>
      <charset val="128"/>
    </font>
    <font>
      <sz val="10"/>
      <name val="Meiryo UI"/>
      <family val="3"/>
    </font>
    <font>
      <b/>
      <sz val="16"/>
      <name val="Meiryo UI"/>
      <family val="3"/>
    </font>
    <font>
      <sz val="9"/>
      <name val="Meiryo UI"/>
      <family val="3"/>
      <charset val="128"/>
    </font>
    <font>
      <sz val="10"/>
      <color theme="0"/>
      <name val="Meiryo UI"/>
      <family val="3"/>
      <charset val="128"/>
    </font>
    <font>
      <u/>
      <sz val="11"/>
      <color theme="10"/>
      <name val="游ゴシック"/>
      <family val="2"/>
      <charset val="128"/>
      <scheme val="minor"/>
    </font>
    <font>
      <u/>
      <sz val="11"/>
      <color theme="10"/>
      <name val="Meiryo UI"/>
      <family val="3"/>
      <charset val="128"/>
    </font>
  </fonts>
  <fills count="9">
    <fill>
      <patternFill patternType="none"/>
    </fill>
    <fill>
      <patternFill patternType="gray125"/>
    </fill>
    <fill>
      <patternFill patternType="solid">
        <fgColor theme="9"/>
        <bgColor indexed="64"/>
      </patternFill>
    </fill>
    <fill>
      <patternFill patternType="solid">
        <fgColor theme="5"/>
        <bgColor indexed="64"/>
      </patternFill>
    </fill>
    <fill>
      <patternFill patternType="solid">
        <fgColor rgb="FFD0569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double">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style="double">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s>
  <cellStyleXfs count="6">
    <xf numFmtId="0" fontId="0" fillId="0" borderId="0">
      <alignment vertical="center"/>
    </xf>
    <xf numFmtId="9" fontId="11" fillId="0" borderId="0" applyFont="0" applyFill="0" applyBorder="0" applyAlignment="0" applyProtection="0">
      <alignment vertical="center"/>
    </xf>
    <xf numFmtId="0" fontId="32" fillId="0" borderId="0"/>
    <xf numFmtId="0" fontId="34" fillId="0" borderId="0"/>
    <xf numFmtId="38" fontId="11" fillId="0" borderId="0" applyFont="0" applyFill="0" applyBorder="0" applyAlignment="0" applyProtection="0">
      <alignment vertical="center"/>
    </xf>
    <xf numFmtId="0" fontId="42" fillId="0" borderId="0" applyNumberFormat="0" applyFill="0" applyBorder="0" applyAlignment="0" applyProtection="0">
      <alignment vertical="center"/>
    </xf>
  </cellStyleXfs>
  <cellXfs count="473">
    <xf numFmtId="0" fontId="0" fillId="0" borderId="0" xfId="0">
      <alignment vertical="center"/>
    </xf>
    <xf numFmtId="0" fontId="4" fillId="0" borderId="0" xfId="0" applyFont="1">
      <alignmen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5" fillId="0" borderId="0" xfId="0" applyFont="1" applyFill="1" applyBorder="1">
      <alignment vertical="center"/>
    </xf>
    <xf numFmtId="0" fontId="4" fillId="0" borderId="0" xfId="0" applyFont="1" applyAlignment="1">
      <alignment horizontal="right" vertical="center"/>
    </xf>
    <xf numFmtId="0" fontId="9"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12" fillId="0" borderId="0" xfId="0" applyFont="1" applyFill="1" applyBorder="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Fill="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right" vertical="center"/>
    </xf>
    <xf numFmtId="0" fontId="4" fillId="0" borderId="2" xfId="0" applyFont="1" applyBorder="1" applyAlignment="1">
      <alignment horizontal="right" vertical="center"/>
    </xf>
    <xf numFmtId="0" fontId="4" fillId="0" borderId="13" xfId="0" applyFont="1" applyBorder="1" applyAlignment="1">
      <alignment horizontal="right" vertical="center"/>
    </xf>
    <xf numFmtId="0" fontId="4" fillId="0" borderId="2" xfId="0" applyFont="1" applyBorder="1" applyAlignment="1">
      <alignment vertical="center"/>
    </xf>
    <xf numFmtId="0" fontId="4" fillId="0" borderId="4" xfId="0" applyFont="1" applyBorder="1" applyAlignment="1">
      <alignment vertical="center"/>
    </xf>
    <xf numFmtId="0" fontId="17" fillId="4" borderId="5"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7"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3" xfId="0" applyFont="1" applyFill="1" applyBorder="1" applyAlignment="1">
      <alignment horizontal="right" vertical="center"/>
    </xf>
    <xf numFmtId="0" fontId="4" fillId="5" borderId="14" xfId="0" applyFont="1" applyFill="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4" fillId="0" borderId="0" xfId="0" applyFont="1" applyBorder="1" applyAlignment="1">
      <alignment horizontal="right" vertical="center"/>
    </xf>
    <xf numFmtId="0" fontId="4" fillId="0" borderId="4" xfId="0" applyFont="1" applyFill="1" applyBorder="1" applyAlignment="1">
      <alignment horizontal="right" vertical="center"/>
    </xf>
    <xf numFmtId="0" fontId="4" fillId="0" borderId="9" xfId="0" applyFont="1" applyBorder="1" applyAlignment="1">
      <alignment horizontal="right" vertical="center"/>
    </xf>
    <xf numFmtId="0" fontId="4" fillId="0" borderId="2" xfId="0" applyFont="1" applyFill="1" applyBorder="1" applyAlignment="1">
      <alignment horizontal="right" vertical="center"/>
    </xf>
    <xf numFmtId="0" fontId="4" fillId="0" borderId="11" xfId="0" applyFont="1" applyBorder="1" applyAlignment="1">
      <alignment horizontal="right" vertical="center"/>
    </xf>
    <xf numFmtId="0" fontId="4" fillId="0" borderId="13" xfId="0" applyFont="1" applyFill="1" applyBorder="1" applyAlignment="1">
      <alignment horizontal="right" vertical="center"/>
    </xf>
    <xf numFmtId="0" fontId="4" fillId="0" borderId="14" xfId="0" applyFont="1" applyBorder="1" applyAlignment="1">
      <alignment horizontal="right" vertical="center"/>
    </xf>
    <xf numFmtId="0" fontId="14" fillId="5" borderId="8"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2" xfId="0" applyFont="1" applyFill="1" applyBorder="1" applyAlignment="1">
      <alignment horizontal="right" vertical="center"/>
    </xf>
    <xf numFmtId="0" fontId="4" fillId="5" borderId="11" xfId="0" applyFont="1" applyFill="1" applyBorder="1" applyAlignment="1">
      <alignment horizontal="right" vertical="center"/>
    </xf>
    <xf numFmtId="0" fontId="4" fillId="5" borderId="16" xfId="0" applyFont="1" applyFill="1" applyBorder="1" applyAlignment="1">
      <alignment horizontal="center" vertical="center"/>
    </xf>
    <xf numFmtId="0" fontId="4" fillId="5" borderId="4" xfId="0" applyFont="1" applyFill="1" applyBorder="1" applyAlignment="1">
      <alignment horizontal="right" vertical="center"/>
    </xf>
    <xf numFmtId="0" fontId="4" fillId="5" borderId="9" xfId="0" applyFont="1" applyFill="1" applyBorder="1" applyAlignment="1">
      <alignment horizontal="right" vertical="center"/>
    </xf>
    <xf numFmtId="0" fontId="4" fillId="0" borderId="1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 xfId="0" applyFont="1" applyBorder="1" applyAlignment="1">
      <alignment horizontal="right" vertical="center" wrapText="1"/>
    </xf>
    <xf numFmtId="0" fontId="4" fillId="0" borderId="13" xfId="0" applyFont="1" applyFill="1" applyBorder="1" applyAlignment="1">
      <alignment horizontal="right" vertical="center" wrapText="1"/>
    </xf>
    <xf numFmtId="10" fontId="4" fillId="0" borderId="13" xfId="0" applyNumberFormat="1" applyFont="1" applyBorder="1" applyAlignment="1">
      <alignment horizontal="right" vertical="center"/>
    </xf>
    <xf numFmtId="176" fontId="4" fillId="0" borderId="13" xfId="0" applyNumberFormat="1"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0" borderId="20" xfId="0" applyFont="1" applyBorder="1" applyAlignment="1">
      <alignment horizontal="center" vertical="center"/>
    </xf>
    <xf numFmtId="176" fontId="4" fillId="0" borderId="21" xfId="0" applyNumberFormat="1" applyFont="1" applyBorder="1" applyAlignment="1">
      <alignment horizontal="right" vertical="center"/>
    </xf>
    <xf numFmtId="9" fontId="4" fillId="0" borderId="4" xfId="1" applyFont="1" applyBorder="1" applyAlignment="1">
      <alignment horizontal="right" vertical="center"/>
    </xf>
    <xf numFmtId="9" fontId="4" fillId="0" borderId="2" xfId="1" applyFont="1" applyBorder="1" applyAlignment="1">
      <alignment horizontal="right" vertical="center"/>
    </xf>
    <xf numFmtId="0" fontId="17" fillId="4" borderId="23" xfId="0" applyFont="1" applyFill="1" applyBorder="1" applyAlignment="1">
      <alignment horizontal="center" vertical="center"/>
    </xf>
    <xf numFmtId="0" fontId="17" fillId="4" borderId="24"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25" xfId="0" applyFont="1" applyFill="1" applyBorder="1" applyAlignment="1">
      <alignment horizontal="center" vertical="center"/>
    </xf>
    <xf numFmtId="0" fontId="17" fillId="4" borderId="26" xfId="0" applyFont="1" applyFill="1" applyBorder="1" applyAlignment="1">
      <alignment horizontal="center" vertical="center"/>
    </xf>
    <xf numFmtId="0" fontId="4" fillId="0" borderId="8" xfId="0" applyFont="1" applyBorder="1">
      <alignment vertical="center"/>
    </xf>
    <xf numFmtId="0" fontId="4" fillId="0" borderId="10" xfId="0" applyFont="1" applyBorder="1">
      <alignment vertical="center"/>
    </xf>
    <xf numFmtId="0" fontId="4" fillId="0" borderId="12" xfId="0" applyFont="1" applyBorder="1">
      <alignment vertical="center"/>
    </xf>
    <xf numFmtId="55" fontId="17" fillId="4" borderId="3" xfId="0" applyNumberFormat="1" applyFont="1" applyFill="1" applyBorder="1" applyAlignment="1">
      <alignment horizontal="center" vertical="center"/>
    </xf>
    <xf numFmtId="55" fontId="17" fillId="4" borderId="27" xfId="0" applyNumberFormat="1" applyFont="1" applyFill="1" applyBorder="1" applyAlignment="1">
      <alignment horizontal="center" vertical="center"/>
    </xf>
    <xf numFmtId="9" fontId="4" fillId="0" borderId="13" xfId="0" applyNumberFormat="1" applyFont="1" applyBorder="1" applyAlignment="1">
      <alignment horizontal="right" vertical="center"/>
    </xf>
    <xf numFmtId="9" fontId="4" fillId="0" borderId="14" xfId="0" applyNumberFormat="1" applyFont="1" applyBorder="1" applyAlignment="1">
      <alignment horizontal="right" vertical="center"/>
    </xf>
    <xf numFmtId="0" fontId="4" fillId="5" borderId="14" xfId="0" applyFont="1" applyFill="1" applyBorder="1" applyAlignment="1">
      <alignment horizontal="right" vertical="center"/>
    </xf>
    <xf numFmtId="0" fontId="4" fillId="5" borderId="12" xfId="0" applyFont="1" applyFill="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176" fontId="4" fillId="0" borderId="21" xfId="0" applyNumberFormat="1" applyFont="1" applyFill="1" applyBorder="1" applyAlignment="1">
      <alignment horizontal="right" vertical="center"/>
    </xf>
    <xf numFmtId="176" fontId="4" fillId="0" borderId="22" xfId="0" applyNumberFormat="1" applyFont="1" applyBorder="1" applyAlignment="1">
      <alignment horizontal="right" vertical="center"/>
    </xf>
    <xf numFmtId="0" fontId="18" fillId="0" borderId="4" xfId="0" applyFont="1" applyBorder="1">
      <alignment vertical="center"/>
    </xf>
    <xf numFmtId="0" fontId="18" fillId="0" borderId="2" xfId="0" applyFont="1" applyBorder="1">
      <alignment vertical="center"/>
    </xf>
    <xf numFmtId="176" fontId="4" fillId="0" borderId="14" xfId="0" applyNumberFormat="1" applyFont="1" applyBorder="1" applyAlignment="1">
      <alignment horizontal="right" vertical="center"/>
    </xf>
    <xf numFmtId="176" fontId="4" fillId="0" borderId="2" xfId="0" applyNumberFormat="1" applyFont="1" applyBorder="1" applyAlignment="1">
      <alignment horizontal="right" vertical="center"/>
    </xf>
    <xf numFmtId="0" fontId="4" fillId="0" borderId="2" xfId="0" applyNumberFormat="1" applyFont="1" applyBorder="1" applyAlignment="1">
      <alignment horizontal="right" vertical="center"/>
    </xf>
    <xf numFmtId="0" fontId="4" fillId="0" borderId="2" xfId="0" applyNumberFormat="1" applyFont="1" applyFill="1" applyBorder="1" applyAlignment="1">
      <alignment horizontal="right" vertical="center"/>
    </xf>
    <xf numFmtId="0" fontId="4" fillId="0" borderId="11" xfId="0" applyNumberFormat="1" applyFont="1" applyBorder="1" applyAlignment="1">
      <alignment horizontal="right" vertical="center"/>
    </xf>
    <xf numFmtId="0" fontId="4" fillId="5" borderId="9" xfId="0" applyFont="1" applyFill="1" applyBorder="1" applyAlignment="1">
      <alignment horizontal="center" vertical="center"/>
    </xf>
    <xf numFmtId="0" fontId="4" fillId="0" borderId="13" xfId="0" applyNumberFormat="1" applyFont="1" applyBorder="1" applyAlignment="1">
      <alignment horizontal="right" vertical="center"/>
    </xf>
    <xf numFmtId="0" fontId="4" fillId="0" borderId="13" xfId="0" applyNumberFormat="1" applyFont="1" applyFill="1" applyBorder="1" applyAlignment="1">
      <alignment horizontal="right" vertical="center"/>
    </xf>
    <xf numFmtId="0" fontId="4" fillId="0" borderId="14" xfId="0" applyNumberFormat="1" applyFont="1" applyBorder="1" applyAlignment="1">
      <alignment horizontal="right" vertical="center"/>
    </xf>
    <xf numFmtId="9" fontId="4" fillId="0" borderId="2" xfId="0" applyNumberFormat="1" applyFont="1" applyFill="1" applyBorder="1" applyAlignment="1">
      <alignment horizontal="right" vertical="center"/>
    </xf>
    <xf numFmtId="9" fontId="4" fillId="0" borderId="11" xfId="0" applyNumberFormat="1" applyFont="1" applyBorder="1" applyAlignment="1">
      <alignment horizontal="right" vertical="center"/>
    </xf>
    <xf numFmtId="9" fontId="4" fillId="0" borderId="13" xfId="0" applyNumberFormat="1"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21" xfId="0" applyNumberFormat="1" applyFont="1" applyBorder="1" applyAlignment="1">
      <alignment horizontal="right" vertical="center"/>
    </xf>
    <xf numFmtId="0" fontId="4" fillId="0" borderId="21" xfId="0" applyNumberFormat="1" applyFont="1" applyFill="1" applyBorder="1" applyAlignment="1">
      <alignment horizontal="right" vertical="center"/>
    </xf>
    <xf numFmtId="0" fontId="4" fillId="0" borderId="22"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21" xfId="0" applyNumberFormat="1" applyFont="1" applyFill="1" applyBorder="1" applyAlignment="1">
      <alignment horizontal="right" vertical="center"/>
    </xf>
    <xf numFmtId="177" fontId="4" fillId="0" borderId="22" xfId="0" applyNumberFormat="1" applyFont="1" applyBorder="1" applyAlignment="1">
      <alignment horizontal="right" vertical="center"/>
    </xf>
    <xf numFmtId="0" fontId="14" fillId="5" borderId="20"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1" xfId="0" applyFont="1" applyFill="1" applyBorder="1" applyAlignment="1">
      <alignment horizontal="right" vertical="center"/>
    </xf>
    <xf numFmtId="0" fontId="4" fillId="5" borderId="22" xfId="0" applyFont="1" applyFill="1" applyBorder="1" applyAlignment="1">
      <alignment horizontal="center" vertical="center"/>
    </xf>
    <xf numFmtId="177" fontId="4" fillId="0" borderId="4" xfId="0" applyNumberFormat="1" applyFont="1" applyBorder="1" applyAlignment="1">
      <alignment horizontal="right" vertical="center"/>
    </xf>
    <xf numFmtId="177" fontId="4" fillId="0" borderId="2" xfId="0" applyNumberFormat="1" applyFont="1" applyBorder="1" applyAlignment="1">
      <alignment horizontal="right" vertical="center"/>
    </xf>
    <xf numFmtId="177" fontId="4" fillId="5" borderId="4" xfId="0" applyNumberFormat="1" applyFont="1" applyFill="1" applyBorder="1" applyAlignment="1">
      <alignment horizontal="right" vertical="center"/>
    </xf>
    <xf numFmtId="0" fontId="4" fillId="0" borderId="8" xfId="0" applyFont="1" applyBorder="1" applyAlignment="1">
      <alignment vertical="center"/>
    </xf>
    <xf numFmtId="0" fontId="14" fillId="0" borderId="10" xfId="0" applyFont="1" applyBorder="1" applyAlignment="1">
      <alignment vertical="center"/>
    </xf>
    <xf numFmtId="0" fontId="14" fillId="0" borderId="18"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8" fillId="0" borderId="4" xfId="0" applyFont="1" applyBorder="1" applyAlignment="1">
      <alignment horizontal="center" vertical="center"/>
    </xf>
    <xf numFmtId="0" fontId="14" fillId="0" borderId="13" xfId="0" applyFont="1" applyBorder="1" applyAlignment="1">
      <alignment horizontal="center" vertical="center"/>
    </xf>
    <xf numFmtId="0" fontId="14" fillId="0" borderId="21" xfId="0" applyFont="1" applyBorder="1" applyAlignment="1">
      <alignment horizontal="center" vertical="center"/>
    </xf>
    <xf numFmtId="0" fontId="14" fillId="5" borderId="13" xfId="0" applyFont="1" applyFill="1" applyBorder="1" applyAlignment="1">
      <alignment horizontal="center" vertical="center"/>
    </xf>
    <xf numFmtId="0" fontId="5" fillId="0" borderId="0" xfId="0" applyFont="1">
      <alignment vertical="center"/>
    </xf>
    <xf numFmtId="0" fontId="4" fillId="5" borderId="20" xfId="0" applyFont="1" applyFill="1" applyBorder="1" applyAlignment="1">
      <alignment horizontal="center" vertical="center"/>
    </xf>
    <xf numFmtId="0" fontId="4" fillId="5" borderId="21" xfId="0" applyNumberFormat="1" applyFont="1" applyFill="1" applyBorder="1" applyAlignment="1">
      <alignment horizontal="right" vertical="center"/>
    </xf>
    <xf numFmtId="0" fontId="4" fillId="5" borderId="22" xfId="0" applyNumberFormat="1" applyFont="1" applyFill="1" applyBorder="1" applyAlignment="1">
      <alignment horizontal="right" vertical="center"/>
    </xf>
    <xf numFmtId="0" fontId="17" fillId="3" borderId="5"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9" fontId="4" fillId="0" borderId="4" xfId="0" applyNumberFormat="1" applyFont="1" applyBorder="1" applyAlignment="1">
      <alignment horizontal="right" vertical="center"/>
    </xf>
    <xf numFmtId="0" fontId="4" fillId="0" borderId="4" xfId="0" applyNumberFormat="1" applyFont="1" applyBorder="1" applyAlignment="1">
      <alignment horizontal="right" vertical="center"/>
    </xf>
    <xf numFmtId="0" fontId="4" fillId="0" borderId="4" xfId="0" applyNumberFormat="1" applyFont="1" applyFill="1" applyBorder="1" applyAlignment="1">
      <alignment horizontal="right" vertical="center"/>
    </xf>
    <xf numFmtId="0" fontId="4" fillId="0" borderId="9" xfId="0" applyNumberFormat="1" applyFont="1" applyBorder="1" applyAlignment="1">
      <alignment horizontal="right" vertical="center"/>
    </xf>
    <xf numFmtId="0" fontId="20" fillId="0" borderId="16" xfId="0" applyFont="1" applyBorder="1" applyAlignment="1">
      <alignment horizontal="center" vertical="center"/>
    </xf>
    <xf numFmtId="0" fontId="20" fillId="5" borderId="19" xfId="0" applyFont="1" applyFill="1" applyBorder="1" applyAlignment="1">
      <alignment horizontal="center" vertical="center"/>
    </xf>
    <xf numFmtId="9" fontId="4" fillId="0" borderId="2" xfId="0" applyNumberFormat="1" applyFont="1" applyBorder="1" applyAlignment="1">
      <alignment horizontal="right" vertical="center"/>
    </xf>
    <xf numFmtId="9" fontId="4" fillId="0" borderId="4" xfId="0" applyNumberFormat="1" applyFont="1" applyFill="1" applyBorder="1" applyAlignment="1">
      <alignment horizontal="right" vertical="center"/>
    </xf>
    <xf numFmtId="0" fontId="4" fillId="0" borderId="13" xfId="0" applyFont="1" applyBorder="1" applyAlignment="1">
      <alignment horizontal="center" vertical="center"/>
    </xf>
    <xf numFmtId="176" fontId="4" fillId="0" borderId="13" xfId="1" applyNumberFormat="1" applyFont="1" applyBorder="1" applyAlignment="1">
      <alignment horizontal="right" vertical="center"/>
    </xf>
    <xf numFmtId="3" fontId="4" fillId="0" borderId="4" xfId="0" applyNumberFormat="1" applyFont="1" applyBorder="1" applyAlignment="1">
      <alignment horizontal="right" vertical="center"/>
    </xf>
    <xf numFmtId="0" fontId="23" fillId="0" borderId="4" xfId="0" applyFont="1" applyBorder="1" applyAlignment="1">
      <alignment horizontal="right" vertical="center"/>
    </xf>
    <xf numFmtId="9" fontId="4" fillId="0" borderId="21" xfId="0" applyNumberFormat="1" applyFont="1" applyBorder="1" applyAlignment="1">
      <alignment horizontal="right" vertical="center"/>
    </xf>
    <xf numFmtId="0" fontId="22" fillId="0" borderId="0" xfId="0" applyFont="1">
      <alignment vertical="center"/>
    </xf>
    <xf numFmtId="178" fontId="4" fillId="0" borderId="0" xfId="0" applyNumberFormat="1" applyFont="1">
      <alignment vertical="center"/>
    </xf>
    <xf numFmtId="0" fontId="21" fillId="0" borderId="4" xfId="0" applyFont="1" applyBorder="1" applyAlignment="1">
      <alignment horizontal="right" vertical="center"/>
    </xf>
    <xf numFmtId="0" fontId="4" fillId="5" borderId="4" xfId="0" applyNumberFormat="1" applyFont="1" applyFill="1" applyBorder="1" applyAlignment="1">
      <alignment horizontal="right" vertical="center"/>
    </xf>
    <xf numFmtId="0" fontId="15" fillId="0" borderId="8" xfId="0" applyFont="1" applyBorder="1" applyAlignment="1">
      <alignment horizontal="center" vertical="center"/>
    </xf>
    <xf numFmtId="10" fontId="4" fillId="0" borderId="4" xfId="0" applyNumberFormat="1" applyFont="1" applyBorder="1" applyAlignment="1">
      <alignment horizontal="right" vertical="center"/>
    </xf>
    <xf numFmtId="10" fontId="4" fillId="5" borderId="21" xfId="0" applyNumberFormat="1" applyFont="1" applyFill="1" applyBorder="1" applyAlignment="1">
      <alignment horizontal="right" vertical="center"/>
    </xf>
    <xf numFmtId="176" fontId="4" fillId="0" borderId="4" xfId="0" applyNumberFormat="1" applyFont="1" applyBorder="1" applyAlignment="1">
      <alignment horizontal="right" vertical="center"/>
    </xf>
    <xf numFmtId="176" fontId="4" fillId="5" borderId="21" xfId="0" applyNumberFormat="1" applyFont="1" applyFill="1" applyBorder="1" applyAlignment="1">
      <alignment horizontal="right" vertical="center"/>
    </xf>
    <xf numFmtId="10" fontId="4" fillId="0" borderId="13"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13" xfId="0" applyNumberFormat="1" applyFont="1" applyFill="1" applyBorder="1" applyAlignment="1">
      <alignment horizontal="right" vertical="center"/>
    </xf>
    <xf numFmtId="0" fontId="4" fillId="5" borderId="13" xfId="0" applyNumberFormat="1" applyFont="1" applyFill="1" applyBorder="1" applyAlignment="1">
      <alignment horizontal="right" vertical="center"/>
    </xf>
    <xf numFmtId="0" fontId="4" fillId="5" borderId="14" xfId="0" applyNumberFormat="1" applyFont="1" applyFill="1" applyBorder="1" applyAlignment="1">
      <alignment horizontal="right" vertical="center"/>
    </xf>
    <xf numFmtId="0" fontId="4" fillId="0" borderId="4" xfId="0" applyFont="1" applyBorder="1" applyAlignment="1">
      <alignment horizontal="right" vertical="center"/>
    </xf>
    <xf numFmtId="9" fontId="4" fillId="0" borderId="9" xfId="1" applyFont="1" applyBorder="1" applyAlignment="1">
      <alignment horizontal="right" vertical="center"/>
    </xf>
    <xf numFmtId="9" fontId="4" fillId="0" borderId="11" xfId="1" applyFont="1" applyBorder="1" applyAlignment="1">
      <alignment horizontal="right" vertical="center"/>
    </xf>
    <xf numFmtId="9" fontId="4" fillId="0" borderId="14" xfId="1" applyFont="1" applyBorder="1" applyAlignment="1">
      <alignment horizontal="right" vertical="center"/>
    </xf>
    <xf numFmtId="176" fontId="4" fillId="0" borderId="4" xfId="1" applyNumberFormat="1" applyFont="1" applyBorder="1" applyAlignment="1">
      <alignment horizontal="right" vertical="center"/>
    </xf>
    <xf numFmtId="176" fontId="4" fillId="0" borderId="4" xfId="0" applyNumberFormat="1" applyFont="1" applyFill="1" applyBorder="1" applyAlignment="1">
      <alignment horizontal="right" vertical="center"/>
    </xf>
    <xf numFmtId="176" fontId="4" fillId="0" borderId="2" xfId="1" applyNumberFormat="1" applyFont="1" applyBorder="1" applyAlignment="1">
      <alignment horizontal="right" vertical="center"/>
    </xf>
    <xf numFmtId="0" fontId="20" fillId="0" borderId="8" xfId="0" applyFont="1" applyBorder="1" applyAlignment="1">
      <alignment horizontal="center" vertical="center"/>
    </xf>
    <xf numFmtId="1" fontId="4" fillId="0" borderId="4" xfId="0" applyNumberFormat="1" applyFont="1" applyBorder="1" applyAlignment="1">
      <alignment horizontal="right" vertical="center"/>
    </xf>
    <xf numFmtId="1" fontId="4" fillId="5" borderId="13" xfId="0" applyNumberFormat="1" applyFont="1" applyFill="1" applyBorder="1" applyAlignment="1">
      <alignment horizontal="right" vertical="center"/>
    </xf>
    <xf numFmtId="177" fontId="4" fillId="0" borderId="0" xfId="0" applyNumberFormat="1" applyFont="1">
      <alignment vertical="center"/>
    </xf>
    <xf numFmtId="1" fontId="4" fillId="0" borderId="0" xfId="0" applyNumberFormat="1" applyFont="1">
      <alignment vertical="center"/>
    </xf>
    <xf numFmtId="0" fontId="4" fillId="0" borderId="4" xfId="0" applyFont="1" applyBorder="1" applyAlignment="1">
      <alignment horizontal="right" vertical="center"/>
    </xf>
    <xf numFmtId="0" fontId="4" fillId="0" borderId="4" xfId="0" applyFont="1" applyBorder="1" applyAlignment="1">
      <alignment horizontal="right" vertical="center"/>
    </xf>
    <xf numFmtId="0" fontId="4" fillId="0" borderId="0" xfId="0" applyFont="1" applyBorder="1" applyAlignment="1">
      <alignment horizontal="left" vertical="center"/>
    </xf>
    <xf numFmtId="0" fontId="18" fillId="0" borderId="0" xfId="0" applyFont="1" applyBorder="1">
      <alignment vertical="center"/>
    </xf>
    <xf numFmtId="176" fontId="4" fillId="0" borderId="0" xfId="1" applyNumberFormat="1" applyFont="1" applyBorder="1" applyAlignment="1">
      <alignment horizontal="right" vertical="center"/>
    </xf>
    <xf numFmtId="176" fontId="4" fillId="0" borderId="0" xfId="0" applyNumberFormat="1" applyFont="1" applyBorder="1" applyAlignment="1">
      <alignment horizontal="right" vertical="center"/>
    </xf>
    <xf numFmtId="0" fontId="4" fillId="0" borderId="0" xfId="0" applyFont="1" applyAlignment="1">
      <alignment horizontal="left" vertical="center"/>
    </xf>
    <xf numFmtId="0" fontId="27" fillId="0" borderId="0" xfId="0" applyFont="1" applyAlignment="1">
      <alignment horizontal="center" vertical="center"/>
    </xf>
    <xf numFmtId="14" fontId="4" fillId="0" borderId="0" xfId="0" applyNumberFormat="1" applyFont="1">
      <alignment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 xfId="0" applyFont="1" applyFill="1" applyBorder="1" applyAlignment="1">
      <alignment horizontal="center" vertical="center"/>
    </xf>
    <xf numFmtId="0" fontId="27" fillId="0" borderId="0" xfId="0" applyFont="1">
      <alignment vertical="center"/>
    </xf>
    <xf numFmtId="0" fontId="30" fillId="0" borderId="0" xfId="0" applyFont="1">
      <alignment vertical="center"/>
    </xf>
    <xf numFmtId="0" fontId="25" fillId="0" borderId="0" xfId="0" applyFont="1">
      <alignmen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5"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0" borderId="19" xfId="0" applyFont="1" applyBorder="1" applyAlignment="1">
      <alignment horizontal="center" vertical="center"/>
    </xf>
    <xf numFmtId="0" fontId="15" fillId="0" borderId="0" xfId="0" applyFont="1" applyBorder="1" applyAlignment="1">
      <alignment horizontal="center" vertical="center"/>
    </xf>
    <xf numFmtId="0" fontId="4" fillId="0" borderId="21" xfId="0" applyFont="1" applyBorder="1" applyAlignment="1">
      <alignment horizontal="center" vertical="center"/>
    </xf>
    <xf numFmtId="0" fontId="14" fillId="0" borderId="18" xfId="0" applyFont="1" applyFill="1" applyBorder="1" applyAlignment="1">
      <alignment horizontal="center" vertical="center"/>
    </xf>
    <xf numFmtId="0" fontId="14" fillId="0" borderId="0" xfId="0" applyFont="1" applyAlignment="1">
      <alignment horizontal="center" vertical="center"/>
    </xf>
    <xf numFmtId="0" fontId="37" fillId="4" borderId="15" xfId="0" applyFont="1" applyFill="1" applyBorder="1" applyAlignment="1">
      <alignment horizontal="center" vertical="center"/>
    </xf>
    <xf numFmtId="0" fontId="14" fillId="0" borderId="0" xfId="0" applyFont="1">
      <alignment vertical="center"/>
    </xf>
    <xf numFmtId="0" fontId="14" fillId="5" borderId="19" xfId="0" applyFont="1" applyFill="1" applyBorder="1" applyAlignment="1">
      <alignment horizontal="center" vertical="center"/>
    </xf>
    <xf numFmtId="179" fontId="17" fillId="4" borderId="3" xfId="0" applyNumberFormat="1" applyFont="1" applyFill="1" applyBorder="1" applyAlignment="1">
      <alignment horizontal="center" vertical="center"/>
    </xf>
    <xf numFmtId="179" fontId="17" fillId="4" borderId="27" xfId="0" applyNumberFormat="1" applyFont="1" applyFill="1" applyBorder="1" applyAlignment="1">
      <alignment horizontal="center" vertical="center"/>
    </xf>
    <xf numFmtId="0" fontId="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4" fillId="0" borderId="13" xfId="0" applyFont="1" applyBorder="1" applyAlignment="1">
      <alignment horizontal="right"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14" fillId="0" borderId="0" xfId="0" applyFont="1" applyBorder="1" applyAlignment="1">
      <alignment horizontal="center" vertical="center"/>
    </xf>
    <xf numFmtId="176" fontId="4" fillId="0" borderId="0" xfId="0" applyNumberFormat="1" applyFont="1" applyFill="1" applyBorder="1" applyAlignment="1">
      <alignment horizontal="right" vertical="center"/>
    </xf>
    <xf numFmtId="9" fontId="4" fillId="0" borderId="0" xfId="1"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4" xfId="0" applyFont="1" applyBorder="1" applyAlignment="1">
      <alignment horizontal="right" vertical="center"/>
    </xf>
    <xf numFmtId="0" fontId="20" fillId="0" borderId="8" xfId="0" applyFont="1" applyBorder="1" applyAlignment="1">
      <alignment horizontal="center" vertical="center" wrapText="1"/>
    </xf>
    <xf numFmtId="0" fontId="4" fillId="5" borderId="22" xfId="0" applyFont="1" applyFill="1" applyBorder="1" applyAlignment="1">
      <alignment horizontal="right" vertical="center"/>
    </xf>
    <xf numFmtId="0" fontId="39" fillId="0" borderId="0" xfId="0" applyFont="1">
      <alignment vertical="center"/>
    </xf>
    <xf numFmtId="0" fontId="28" fillId="0" borderId="0" xfId="0" applyFont="1">
      <alignment vertical="center"/>
    </xf>
    <xf numFmtId="0" fontId="27" fillId="0" borderId="0" xfId="0" applyFont="1" applyAlignment="1">
      <alignment horizontal="left" vertical="center"/>
    </xf>
    <xf numFmtId="0" fontId="27" fillId="0" borderId="0" xfId="0" applyFont="1" applyAlignment="1">
      <alignment horizontal="right" vertical="center"/>
    </xf>
    <xf numFmtId="14" fontId="27" fillId="7" borderId="0" xfId="0" applyNumberFormat="1" applyFont="1" applyFill="1">
      <alignment vertical="center"/>
    </xf>
    <xf numFmtId="0" fontId="28" fillId="2" borderId="30" xfId="0" applyFont="1" applyFill="1" applyBorder="1" applyAlignment="1">
      <alignment horizontal="center" vertical="center"/>
    </xf>
    <xf numFmtId="0" fontId="28" fillId="2" borderId="15" xfId="0" applyFont="1" applyFill="1" applyBorder="1" applyAlignment="1">
      <alignment horizontal="left" vertical="center"/>
    </xf>
    <xf numFmtId="0" fontId="27" fillId="0" borderId="13" xfId="0" applyFont="1" applyBorder="1" applyAlignment="1">
      <alignment horizontal="right" vertical="center"/>
    </xf>
    <xf numFmtId="0" fontId="27" fillId="0" borderId="14" xfId="0" applyFont="1" applyBorder="1" applyAlignment="1">
      <alignment horizontal="right" vertical="center"/>
    </xf>
    <xf numFmtId="0" fontId="27" fillId="0" borderId="0" xfId="0" applyFont="1" applyFill="1" applyBorder="1" applyAlignment="1">
      <alignment horizontal="left" vertical="center"/>
    </xf>
    <xf numFmtId="0" fontId="27" fillId="0" borderId="0" xfId="0" applyFont="1" applyFill="1" applyBorder="1">
      <alignment vertical="center"/>
    </xf>
    <xf numFmtId="0" fontId="27" fillId="0" borderId="0" xfId="0" applyFont="1" applyFill="1">
      <alignment vertical="center"/>
    </xf>
    <xf numFmtId="0" fontId="27" fillId="0" borderId="0" xfId="0" applyFont="1" applyFill="1" applyAlignment="1">
      <alignment horizontal="center" vertical="center"/>
    </xf>
    <xf numFmtId="0" fontId="27" fillId="0" borderId="0" xfId="0" applyFont="1" applyFill="1" applyAlignment="1">
      <alignment horizontal="left" vertical="center"/>
    </xf>
    <xf numFmtId="0" fontId="27" fillId="0" borderId="0" xfId="0" applyFont="1" applyFill="1" applyAlignment="1">
      <alignment horizontal="right" vertical="center"/>
    </xf>
    <xf numFmtId="0" fontId="27" fillId="0" borderId="32" xfId="0" applyFont="1" applyFill="1" applyBorder="1" applyAlignment="1">
      <alignment horizontal="center" vertical="center"/>
    </xf>
    <xf numFmtId="0" fontId="27" fillId="0" borderId="18" xfId="0" applyFont="1" applyFill="1" applyBorder="1" applyAlignment="1">
      <alignment horizontal="left" vertical="center"/>
    </xf>
    <xf numFmtId="0" fontId="27" fillId="0" borderId="31" xfId="0" applyFont="1" applyFill="1" applyBorder="1" applyAlignment="1">
      <alignment horizontal="center" vertical="center"/>
    </xf>
    <xf numFmtId="0" fontId="27" fillId="0" borderId="19" xfId="0" applyFont="1" applyFill="1" applyBorder="1" applyAlignment="1">
      <alignment horizontal="left" vertical="center"/>
    </xf>
    <xf numFmtId="0" fontId="41" fillId="0" borderId="0" xfId="0" applyFont="1" applyFill="1">
      <alignment vertical="center"/>
    </xf>
    <xf numFmtId="0" fontId="41" fillId="0" borderId="0" xfId="0" applyFont="1">
      <alignment vertical="center"/>
    </xf>
    <xf numFmtId="0" fontId="27" fillId="0" borderId="10" xfId="0" applyFont="1" applyBorder="1" applyAlignment="1">
      <alignment horizontal="center" vertical="center"/>
    </xf>
    <xf numFmtId="0" fontId="27" fillId="0" borderId="2" xfId="0" applyFont="1" applyBorder="1" applyAlignment="1">
      <alignment horizontal="left" vertical="center"/>
    </xf>
    <xf numFmtId="0" fontId="27" fillId="0" borderId="2" xfId="0" applyFont="1" applyBorder="1" applyAlignment="1">
      <alignment horizontal="center" vertical="center"/>
    </xf>
    <xf numFmtId="0" fontId="27" fillId="0" borderId="2" xfId="0" applyFont="1" applyBorder="1">
      <alignment vertical="center"/>
    </xf>
    <xf numFmtId="0" fontId="27" fillId="0" borderId="11" xfId="0" applyFont="1" applyBorder="1">
      <alignment vertical="center"/>
    </xf>
    <xf numFmtId="0" fontId="27" fillId="0" borderId="12" xfId="0" applyFont="1" applyBorder="1" applyAlignment="1">
      <alignment horizontal="center" vertical="center"/>
    </xf>
    <xf numFmtId="0" fontId="27" fillId="0" borderId="13" xfId="0" applyFont="1" applyBorder="1" applyAlignment="1">
      <alignment horizontal="left" vertical="center"/>
    </xf>
    <xf numFmtId="0" fontId="27" fillId="0" borderId="13" xfId="0" applyFont="1" applyBorder="1" applyAlignment="1">
      <alignment horizontal="center" vertical="center"/>
    </xf>
    <xf numFmtId="0" fontId="27" fillId="0" borderId="13" xfId="0" applyFont="1" applyBorder="1">
      <alignment vertical="center"/>
    </xf>
    <xf numFmtId="0" fontId="27" fillId="0" borderId="14" xfId="0" applyFont="1" applyBorder="1">
      <alignment vertical="center"/>
    </xf>
    <xf numFmtId="0" fontId="27" fillId="0" borderId="8" xfId="0" applyFont="1" applyBorder="1" applyAlignment="1">
      <alignment horizontal="center" vertical="center"/>
    </xf>
    <xf numFmtId="0" fontId="27" fillId="0" borderId="4" xfId="0" applyFont="1" applyBorder="1" applyAlignment="1">
      <alignment horizontal="left" vertical="center"/>
    </xf>
    <xf numFmtId="0" fontId="27" fillId="0" borderId="4" xfId="0" applyFont="1" applyBorder="1" applyAlignment="1">
      <alignment horizontal="center" vertical="center"/>
    </xf>
    <xf numFmtId="0" fontId="27" fillId="0" borderId="4" xfId="0" applyFont="1" applyBorder="1">
      <alignment vertical="center"/>
    </xf>
    <xf numFmtId="0" fontId="27" fillId="0" borderId="9" xfId="0" applyFont="1" applyBorder="1">
      <alignment vertical="center"/>
    </xf>
    <xf numFmtId="0" fontId="28" fillId="2" borderId="5" xfId="0" applyFont="1" applyFill="1" applyBorder="1" applyAlignment="1">
      <alignment horizontal="center" vertical="center"/>
    </xf>
    <xf numFmtId="0" fontId="28" fillId="2" borderId="6" xfId="0" applyFont="1" applyFill="1" applyBorder="1" applyAlignment="1">
      <alignment horizontal="left" vertical="center"/>
    </xf>
    <xf numFmtId="0" fontId="27" fillId="0" borderId="10" xfId="0" applyFont="1" applyFill="1" applyBorder="1" applyAlignment="1">
      <alignment horizontal="center" vertical="center"/>
    </xf>
    <xf numFmtId="0" fontId="27" fillId="0" borderId="2"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13" xfId="0" applyFont="1" applyFill="1" applyBorder="1" applyAlignment="1">
      <alignment horizontal="left" vertical="center"/>
    </xf>
    <xf numFmtId="0" fontId="27" fillId="6" borderId="12" xfId="0" applyFont="1" applyFill="1" applyBorder="1" applyAlignment="1">
      <alignment horizontal="center" vertical="center"/>
    </xf>
    <xf numFmtId="0" fontId="27" fillId="6" borderId="13" xfId="0" applyFont="1" applyFill="1" applyBorder="1" applyAlignment="1">
      <alignment horizontal="left" vertical="center"/>
    </xf>
    <xf numFmtId="0" fontId="27" fillId="6" borderId="13" xfId="0" applyFont="1" applyFill="1" applyBorder="1" applyAlignment="1">
      <alignment horizontal="center" vertical="center"/>
    </xf>
    <xf numFmtId="0" fontId="27" fillId="6" borderId="13" xfId="0" applyFont="1" applyFill="1" applyBorder="1">
      <alignment vertical="center"/>
    </xf>
    <xf numFmtId="0" fontId="27" fillId="6" borderId="14" xfId="0" applyFont="1" applyFill="1" applyBorder="1">
      <alignment vertical="center"/>
    </xf>
    <xf numFmtId="0" fontId="27" fillId="0" borderId="2" xfId="0" applyFont="1" applyBorder="1" applyAlignment="1">
      <alignment horizontal="right" vertical="center"/>
    </xf>
    <xf numFmtId="0" fontId="27" fillId="0" borderId="11" xfId="0" applyFont="1" applyBorder="1" applyAlignment="1">
      <alignment horizontal="right" vertical="center"/>
    </xf>
    <xf numFmtId="0" fontId="27" fillId="0" borderId="2" xfId="0" applyFont="1" applyFill="1" applyBorder="1" applyAlignment="1">
      <alignment horizontal="right" vertical="center"/>
    </xf>
    <xf numFmtId="0" fontId="27" fillId="0" borderId="11" xfId="0" applyFont="1" applyFill="1" applyBorder="1" applyAlignment="1">
      <alignment horizontal="right" vertical="center"/>
    </xf>
    <xf numFmtId="0" fontId="40" fillId="0" borderId="2" xfId="0" applyFont="1" applyBorder="1" applyAlignment="1">
      <alignment horizontal="left" vertical="center"/>
    </xf>
    <xf numFmtId="0" fontId="40" fillId="0" borderId="13" xfId="0" applyFont="1" applyBorder="1" applyAlignment="1">
      <alignment horizontal="left" vertical="center"/>
    </xf>
    <xf numFmtId="0" fontId="27" fillId="0" borderId="11" xfId="0" applyFont="1" applyBorder="1" applyAlignment="1">
      <alignment horizontal="center" vertical="center"/>
    </xf>
    <xf numFmtId="41" fontId="27" fillId="0" borderId="2" xfId="0" applyNumberFormat="1" applyFont="1" applyBorder="1" applyAlignment="1">
      <alignment horizontal="right" vertical="center"/>
    </xf>
    <xf numFmtId="3" fontId="27" fillId="0" borderId="2" xfId="0" applyNumberFormat="1" applyFont="1" applyBorder="1">
      <alignment vertical="center"/>
    </xf>
    <xf numFmtId="41" fontId="27" fillId="0" borderId="13" xfId="0" applyNumberFormat="1" applyFont="1" applyBorder="1" applyAlignment="1">
      <alignment horizontal="right" vertical="center"/>
    </xf>
    <xf numFmtId="3" fontId="27" fillId="0" borderId="13" xfId="0" applyNumberFormat="1" applyFont="1" applyBorder="1">
      <alignment vertical="center"/>
    </xf>
    <xf numFmtId="0" fontId="27" fillId="0" borderId="14" xfId="0" applyFont="1" applyBorder="1" applyAlignment="1">
      <alignment horizontal="center" vertical="center"/>
    </xf>
    <xf numFmtId="177" fontId="27" fillId="0" borderId="2" xfId="0" applyNumberFormat="1" applyFont="1" applyBorder="1">
      <alignment vertical="center"/>
    </xf>
    <xf numFmtId="0" fontId="27" fillId="6" borderId="13" xfId="0" applyFont="1" applyFill="1" applyBorder="1" applyAlignment="1">
      <alignment horizontal="right" vertical="center"/>
    </xf>
    <xf numFmtId="2" fontId="27" fillId="6" borderId="13" xfId="0" applyNumberFormat="1" applyFont="1" applyFill="1" applyBorder="1">
      <alignment vertical="center"/>
    </xf>
    <xf numFmtId="0" fontId="27" fillId="6" borderId="14" xfId="0" applyFont="1" applyFill="1" applyBorder="1" applyAlignment="1">
      <alignment horizontal="center" vertical="center"/>
    </xf>
    <xf numFmtId="0" fontId="17" fillId="2" borderId="33" xfId="0" applyFont="1" applyFill="1" applyBorder="1" applyAlignment="1">
      <alignment horizontal="center" vertical="center"/>
    </xf>
    <xf numFmtId="0" fontId="27" fillId="0" borderId="4" xfId="0" applyFont="1" applyBorder="1" applyAlignment="1">
      <alignment horizontal="right" vertical="center"/>
    </xf>
    <xf numFmtId="0" fontId="27" fillId="0" borderId="9" xfId="0" applyFont="1" applyBorder="1" applyAlignment="1">
      <alignment horizontal="center" vertical="center"/>
    </xf>
    <xf numFmtId="1" fontId="27" fillId="0" borderId="4" xfId="0" applyNumberFormat="1" applyFont="1" applyBorder="1">
      <alignment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28" fillId="2" borderId="33" xfId="0" applyFont="1" applyFill="1" applyBorder="1" applyAlignment="1">
      <alignment horizontal="center" vertical="center"/>
    </xf>
    <xf numFmtId="0" fontId="28" fillId="2" borderId="33" xfId="0" applyFont="1" applyFill="1" applyBorder="1" applyAlignment="1">
      <alignment horizontal="left" vertical="center"/>
    </xf>
    <xf numFmtId="0" fontId="27" fillId="0" borderId="9" xfId="0" applyFont="1" applyBorder="1" applyAlignment="1">
      <alignment horizontal="right" vertical="center"/>
    </xf>
    <xf numFmtId="0" fontId="27" fillId="0" borderId="8" xfId="0" applyFont="1" applyFill="1" applyBorder="1" applyAlignment="1">
      <alignment horizontal="center" vertical="center"/>
    </xf>
    <xf numFmtId="0" fontId="27" fillId="0" borderId="4" xfId="0" applyFont="1" applyFill="1" applyBorder="1" applyAlignment="1">
      <alignment horizontal="left" vertical="center"/>
    </xf>
    <xf numFmtId="0" fontId="14" fillId="0" borderId="0" xfId="0" applyFont="1" applyFill="1" applyAlignment="1">
      <alignment horizontal="center" vertical="center"/>
    </xf>
    <xf numFmtId="0" fontId="37" fillId="2" borderId="15" xfId="0" applyFont="1" applyFill="1" applyBorder="1" applyAlignment="1">
      <alignment horizontal="center" vertical="center"/>
    </xf>
    <xf numFmtId="0" fontId="14" fillId="0" borderId="19" xfId="0" applyFont="1" applyFill="1" applyBorder="1" applyAlignment="1">
      <alignment horizontal="center" vertical="center"/>
    </xf>
    <xf numFmtId="0" fontId="37" fillId="2" borderId="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3" xfId="0" applyFont="1" applyFill="1" applyBorder="1" applyAlignment="1">
      <alignment horizontal="center" vertical="center"/>
    </xf>
    <xf numFmtId="0" fontId="37" fillId="2" borderId="33" xfId="0" applyFont="1" applyFill="1" applyBorder="1" applyAlignment="1">
      <alignment horizontal="center" vertical="center"/>
    </xf>
    <xf numFmtId="0" fontId="14" fillId="6" borderId="13" xfId="0" applyFont="1" applyFill="1" applyBorder="1" applyAlignment="1">
      <alignment horizontal="center" vertical="center"/>
    </xf>
    <xf numFmtId="0" fontId="14" fillId="0" borderId="0" xfId="0" applyFont="1" applyFill="1" applyBorder="1" applyAlignment="1">
      <alignment horizontal="center" vertical="center"/>
    </xf>
    <xf numFmtId="38" fontId="27" fillId="6" borderId="13" xfId="4" applyFont="1" applyFill="1" applyBorder="1" applyAlignment="1">
      <alignment horizontal="right" vertical="center"/>
    </xf>
    <xf numFmtId="38" fontId="27" fillId="0" borderId="4" xfId="4" applyFont="1" applyBorder="1" applyAlignment="1">
      <alignment horizontal="right" vertical="center"/>
    </xf>
    <xf numFmtId="38" fontId="27" fillId="0" borderId="2" xfId="4" applyFont="1" applyBorder="1" applyAlignment="1">
      <alignment horizontal="right" vertical="center"/>
    </xf>
    <xf numFmtId="38" fontId="27" fillId="0" borderId="4" xfId="4" applyFont="1" applyBorder="1">
      <alignment vertical="center"/>
    </xf>
    <xf numFmtId="38" fontId="27" fillId="0" borderId="9" xfId="4" applyFont="1" applyBorder="1">
      <alignment vertical="center"/>
    </xf>
    <xf numFmtId="38" fontId="27" fillId="0" borderId="2" xfId="4" applyFont="1" applyBorder="1">
      <alignment vertical="center"/>
    </xf>
    <xf numFmtId="38" fontId="27" fillId="0" borderId="11" xfId="4" applyFont="1" applyBorder="1">
      <alignment vertical="center"/>
    </xf>
    <xf numFmtId="38" fontId="27" fillId="6" borderId="13" xfId="4" applyFont="1" applyFill="1" applyBorder="1">
      <alignment vertical="center"/>
    </xf>
    <xf numFmtId="38" fontId="27" fillId="6" borderId="14" xfId="4" applyFont="1" applyFill="1" applyBorder="1">
      <alignment vertical="center"/>
    </xf>
    <xf numFmtId="180" fontId="27" fillId="0" borderId="4" xfId="4" applyNumberFormat="1" applyFont="1" applyBorder="1">
      <alignment vertical="center"/>
    </xf>
    <xf numFmtId="180" fontId="27" fillId="0" borderId="9" xfId="4" applyNumberFormat="1" applyFont="1" applyBorder="1">
      <alignment vertical="center"/>
    </xf>
    <xf numFmtId="180" fontId="27" fillId="0" borderId="2" xfId="4" applyNumberFormat="1" applyFont="1" applyBorder="1">
      <alignment vertical="center"/>
    </xf>
    <xf numFmtId="180" fontId="27" fillId="0" borderId="11" xfId="4" applyNumberFormat="1" applyFont="1" applyBorder="1">
      <alignment vertical="center"/>
    </xf>
    <xf numFmtId="180" fontId="27" fillId="6" borderId="13" xfId="4" applyNumberFormat="1" applyFont="1" applyFill="1" applyBorder="1">
      <alignment vertical="center"/>
    </xf>
    <xf numFmtId="180" fontId="27" fillId="6" borderId="14" xfId="4" applyNumberFormat="1" applyFont="1" applyFill="1" applyBorder="1">
      <alignment vertical="center"/>
    </xf>
    <xf numFmtId="38" fontId="27" fillId="0" borderId="13" xfId="4" applyFont="1" applyBorder="1">
      <alignment vertical="center"/>
    </xf>
    <xf numFmtId="38" fontId="27" fillId="0" borderId="14" xfId="4" applyFont="1" applyBorder="1">
      <alignment vertical="center"/>
    </xf>
    <xf numFmtId="1" fontId="27" fillId="0" borderId="2" xfId="4" applyNumberFormat="1" applyFont="1" applyBorder="1">
      <alignment vertical="center"/>
    </xf>
    <xf numFmtId="1" fontId="27" fillId="0" borderId="11" xfId="4" applyNumberFormat="1" applyFont="1" applyBorder="1">
      <alignment vertical="center"/>
    </xf>
    <xf numFmtId="1" fontId="27" fillId="0" borderId="13" xfId="4" applyNumberFormat="1" applyFont="1" applyBorder="1">
      <alignment vertical="center"/>
    </xf>
    <xf numFmtId="1" fontId="27" fillId="0" borderId="14" xfId="4" applyNumberFormat="1" applyFont="1" applyBorder="1">
      <alignment vertical="center"/>
    </xf>
    <xf numFmtId="38" fontId="27" fillId="0" borderId="13" xfId="4" applyFont="1" applyFill="1" applyBorder="1" applyAlignment="1">
      <alignment horizontal="right" vertical="center"/>
    </xf>
    <xf numFmtId="38" fontId="27" fillId="0" borderId="14" xfId="4" applyFont="1" applyFill="1" applyBorder="1" applyAlignment="1">
      <alignment horizontal="right" vertical="center"/>
    </xf>
    <xf numFmtId="38" fontId="27" fillId="0" borderId="4" xfId="4" applyFont="1" applyFill="1" applyBorder="1">
      <alignment vertical="center"/>
    </xf>
    <xf numFmtId="38" fontId="27" fillId="0" borderId="9" xfId="4" applyFont="1" applyFill="1" applyBorder="1">
      <alignment vertical="center"/>
    </xf>
    <xf numFmtId="38" fontId="27" fillId="0" borderId="2" xfId="4" applyFont="1" applyFill="1" applyBorder="1">
      <alignment vertical="center"/>
    </xf>
    <xf numFmtId="38" fontId="27" fillId="0" borderId="11" xfId="4" applyFont="1" applyFill="1" applyBorder="1">
      <alignment vertical="center"/>
    </xf>
    <xf numFmtId="38" fontId="27" fillId="0" borderId="13" xfId="4" applyFont="1" applyFill="1" applyBorder="1">
      <alignment vertical="center"/>
    </xf>
    <xf numFmtId="38" fontId="27" fillId="0" borderId="14" xfId="4" applyFont="1" applyFill="1" applyBorder="1">
      <alignment vertical="center"/>
    </xf>
    <xf numFmtId="38" fontId="27" fillId="0" borderId="21" xfId="4" applyFont="1" applyFill="1" applyBorder="1" applyAlignment="1">
      <alignment horizontal="right" vertical="center"/>
    </xf>
    <xf numFmtId="38" fontId="27" fillId="0" borderId="22" xfId="4" applyFont="1" applyFill="1" applyBorder="1" applyAlignment="1">
      <alignment horizontal="right" vertical="center"/>
    </xf>
    <xf numFmtId="38" fontId="27" fillId="0" borderId="0" xfId="4" applyFont="1" applyFill="1" applyBorder="1" applyAlignment="1">
      <alignment horizontal="right" vertical="center"/>
    </xf>
    <xf numFmtId="38" fontId="27" fillId="0" borderId="0" xfId="4" applyFont="1" applyFill="1" applyBorder="1">
      <alignment vertical="center"/>
    </xf>
    <xf numFmtId="0" fontId="27" fillId="0" borderId="0" xfId="0" applyFont="1" applyBorder="1" applyAlignment="1">
      <alignment horizontal="left" vertical="center"/>
    </xf>
    <xf numFmtId="0" fontId="27" fillId="0" borderId="0" xfId="0" applyFont="1" applyBorder="1">
      <alignment vertical="center"/>
    </xf>
    <xf numFmtId="38" fontId="27" fillId="0" borderId="0" xfId="4" applyFont="1" applyBorder="1">
      <alignment vertical="center"/>
    </xf>
    <xf numFmtId="0" fontId="38" fillId="0" borderId="0" xfId="0" applyFont="1">
      <alignment vertical="center"/>
    </xf>
    <xf numFmtId="0" fontId="27" fillId="0" borderId="8" xfId="0" applyFont="1" applyBorder="1" applyAlignment="1">
      <alignment vertical="center" shrinkToFit="1"/>
    </xf>
    <xf numFmtId="0" fontId="27" fillId="0" borderId="4"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shrinkToFit="1"/>
    </xf>
    <xf numFmtId="0" fontId="27" fillId="0" borderId="2" xfId="2" applyFont="1" applyBorder="1" applyAlignment="1">
      <alignment horizontal="left" vertical="center" wrapText="1"/>
    </xf>
    <xf numFmtId="0" fontId="27" fillId="0" borderId="11" xfId="3" applyFont="1" applyBorder="1"/>
    <xf numFmtId="0" fontId="27" fillId="0" borderId="11" xfId="0" applyFont="1" applyBorder="1" applyAlignment="1">
      <alignment horizontal="left" vertical="center"/>
    </xf>
    <xf numFmtId="0" fontId="35" fillId="0" borderId="11" xfId="0" applyFont="1" applyBorder="1">
      <alignment vertical="center"/>
    </xf>
    <xf numFmtId="0" fontId="27" fillId="0" borderId="10" xfId="0" applyFont="1" applyBorder="1">
      <alignment vertical="center"/>
    </xf>
    <xf numFmtId="0" fontId="27" fillId="0" borderId="12" xfId="0" applyFont="1" applyBorder="1" applyAlignment="1">
      <alignment vertical="center" shrinkToFit="1"/>
    </xf>
    <xf numFmtId="0" fontId="27" fillId="0" borderId="13" xfId="0" applyFont="1" applyBorder="1" applyAlignment="1">
      <alignment vertical="center" shrinkToFit="1"/>
    </xf>
    <xf numFmtId="0" fontId="40" fillId="0" borderId="4" xfId="0" applyFont="1" applyBorder="1" applyAlignment="1">
      <alignment horizontal="left" vertical="center"/>
    </xf>
    <xf numFmtId="0" fontId="40" fillId="0" borderId="2" xfId="0" applyFont="1" applyFill="1" applyBorder="1" applyAlignment="1">
      <alignment horizontal="left" vertical="center"/>
    </xf>
    <xf numFmtId="0" fontId="40" fillId="0" borderId="13" xfId="0" applyFont="1" applyFill="1" applyBorder="1" applyAlignment="1">
      <alignment horizontal="left" vertical="center"/>
    </xf>
    <xf numFmtId="180" fontId="27" fillId="0" borderId="13" xfId="4" applyNumberFormat="1" applyFont="1" applyBorder="1">
      <alignment vertical="center"/>
    </xf>
    <xf numFmtId="180" fontId="27" fillId="0" borderId="14" xfId="4" applyNumberFormat="1" applyFont="1" applyBorder="1">
      <alignment vertical="center"/>
    </xf>
    <xf numFmtId="0" fontId="27" fillId="0" borderId="0" xfId="0" applyFont="1" applyFill="1" applyAlignment="1">
      <alignmen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6" borderId="18" xfId="0" applyFont="1" applyFill="1" applyBorder="1" applyAlignment="1">
      <alignment horizontal="left" vertical="center"/>
    </xf>
    <xf numFmtId="0" fontId="4" fillId="0" borderId="34" xfId="0" applyFont="1" applyBorder="1" applyAlignment="1">
      <alignment horizontal="center" vertical="center"/>
    </xf>
    <xf numFmtId="0" fontId="4" fillId="6"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Border="1" applyAlignment="1">
      <alignment horizontal="center" vertical="center"/>
    </xf>
    <xf numFmtId="0" fontId="13" fillId="0" borderId="0" xfId="0" applyFont="1" applyBorder="1" applyAlignment="1">
      <alignment horizontal="left" vertical="center"/>
    </xf>
    <xf numFmtId="0" fontId="4" fillId="0" borderId="35" xfId="0" applyFont="1" applyBorder="1">
      <alignment vertical="center"/>
    </xf>
    <xf numFmtId="14" fontId="4" fillId="0" borderId="4" xfId="0" applyNumberFormat="1" applyFont="1" applyBorder="1" applyAlignment="1">
      <alignment horizontal="left" vertical="center"/>
    </xf>
    <xf numFmtId="0" fontId="4" fillId="0" borderId="36" xfId="0" applyFont="1" applyBorder="1">
      <alignment vertical="center"/>
    </xf>
    <xf numFmtId="0" fontId="4" fillId="0" borderId="37" xfId="0" applyFont="1" applyBorder="1">
      <alignment vertical="center"/>
    </xf>
    <xf numFmtId="0" fontId="4" fillId="0" borderId="17" xfId="0" applyFont="1" applyBorder="1">
      <alignment vertical="center"/>
    </xf>
    <xf numFmtId="0" fontId="4" fillId="0" borderId="37" xfId="0" applyFont="1" applyBorder="1" applyAlignment="1">
      <alignment horizontal="center" vertical="center"/>
    </xf>
    <xf numFmtId="0" fontId="4" fillId="0" borderId="38" xfId="0" applyFont="1" applyBorder="1">
      <alignment vertical="center"/>
    </xf>
    <xf numFmtId="0" fontId="4" fillId="0" borderId="39" xfId="0" applyFont="1" applyBorder="1" applyAlignment="1">
      <alignment horizontal="center" vertical="center"/>
    </xf>
    <xf numFmtId="0" fontId="4" fillId="0" borderId="39" xfId="0" applyFont="1" applyBorder="1">
      <alignment vertical="center"/>
    </xf>
    <xf numFmtId="0" fontId="4" fillId="0" borderId="40" xfId="0" applyFont="1" applyBorder="1">
      <alignment vertical="center"/>
    </xf>
    <xf numFmtId="0" fontId="4" fillId="0" borderId="36" xfId="0" applyFont="1" applyBorder="1" applyAlignment="1">
      <alignment horizontal="left" vertical="center"/>
    </xf>
    <xf numFmtId="0" fontId="4" fillId="0" borderId="37" xfId="0" applyFont="1" applyBorder="1" applyAlignment="1">
      <alignment horizontal="right" vertical="center"/>
    </xf>
    <xf numFmtId="0" fontId="4" fillId="0" borderId="17" xfId="0" applyFont="1" applyBorder="1" applyAlignment="1">
      <alignment horizontal="right" vertical="center"/>
    </xf>
    <xf numFmtId="0" fontId="14" fillId="0" borderId="37" xfId="0" applyFont="1" applyBorder="1" applyAlignment="1">
      <alignment horizontal="center" vertical="center"/>
    </xf>
    <xf numFmtId="0" fontId="18" fillId="0" borderId="37" xfId="0" applyFont="1" applyBorder="1">
      <alignment vertical="center"/>
    </xf>
    <xf numFmtId="176" fontId="4" fillId="0" borderId="37" xfId="1" applyNumberFormat="1" applyFont="1" applyBorder="1" applyAlignment="1">
      <alignment horizontal="right" vertical="center"/>
    </xf>
    <xf numFmtId="176" fontId="4" fillId="0" borderId="17" xfId="1" applyNumberFormat="1" applyFont="1" applyBorder="1" applyAlignment="1">
      <alignment horizontal="right" vertical="center"/>
    </xf>
    <xf numFmtId="0" fontId="4" fillId="0" borderId="37" xfId="0" applyFont="1" applyFill="1" applyBorder="1" applyAlignment="1">
      <alignment horizontal="right" vertical="center"/>
    </xf>
    <xf numFmtId="0" fontId="22" fillId="0" borderId="37" xfId="0" applyFont="1" applyBorder="1">
      <alignment vertical="center"/>
    </xf>
    <xf numFmtId="176" fontId="4" fillId="0" borderId="37" xfId="0" applyNumberFormat="1" applyFont="1" applyBorder="1" applyAlignment="1">
      <alignment horizontal="right" vertical="center"/>
    </xf>
    <xf numFmtId="176" fontId="4" fillId="0" borderId="36" xfId="1" applyNumberFormat="1" applyFont="1" applyBorder="1" applyAlignment="1">
      <alignment horizontal="left" vertical="center"/>
    </xf>
    <xf numFmtId="14" fontId="4" fillId="0" borderId="2" xfId="0" applyNumberFormat="1" applyFont="1" applyBorder="1" applyAlignment="1">
      <alignment horizontal="left" vertical="center"/>
    </xf>
    <xf numFmtId="0" fontId="27" fillId="0" borderId="36" xfId="0" applyFont="1" applyBorder="1" applyAlignment="1">
      <alignment horizontal="left" vertical="center"/>
    </xf>
    <xf numFmtId="0" fontId="27" fillId="0" borderId="37" xfId="0" applyFont="1" applyBorder="1">
      <alignment vertical="center"/>
    </xf>
    <xf numFmtId="0" fontId="27" fillId="0" borderId="17" xfId="0" applyFont="1" applyBorder="1">
      <alignment vertical="center"/>
    </xf>
    <xf numFmtId="0" fontId="4" fillId="0" borderId="0" xfId="0" applyFont="1" applyBorder="1" applyAlignment="1">
      <alignment horizontal="left"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4" fillId="8" borderId="35" xfId="0" applyFont="1" applyFill="1" applyBorder="1">
      <alignment vertical="center"/>
    </xf>
    <xf numFmtId="0" fontId="4" fillId="8" borderId="36" xfId="0" applyFont="1" applyFill="1" applyBorder="1">
      <alignment vertical="center"/>
    </xf>
    <xf numFmtId="0" fontId="4" fillId="8" borderId="37" xfId="0" applyFont="1" applyFill="1" applyBorder="1">
      <alignment vertical="center"/>
    </xf>
    <xf numFmtId="0" fontId="4" fillId="8" borderId="17" xfId="0" applyFont="1" applyFill="1" applyBorder="1">
      <alignment vertical="center"/>
    </xf>
    <xf numFmtId="14" fontId="4" fillId="8" borderId="2" xfId="0" applyNumberFormat="1" applyFont="1" applyFill="1" applyBorder="1" applyAlignment="1">
      <alignment horizontal="left" vertical="center"/>
    </xf>
    <xf numFmtId="0" fontId="4" fillId="8" borderId="37" xfId="0" applyFont="1" applyFill="1" applyBorder="1" applyAlignment="1">
      <alignment horizontal="center" vertical="center"/>
    </xf>
    <xf numFmtId="0" fontId="27" fillId="8" borderId="36" xfId="0" applyFont="1" applyFill="1" applyBorder="1" applyAlignment="1">
      <alignment horizontal="left" vertical="center"/>
    </xf>
    <xf numFmtId="0" fontId="14" fillId="8" borderId="37" xfId="0" applyFont="1" applyFill="1" applyBorder="1" applyAlignment="1">
      <alignment horizontal="center" vertical="center"/>
    </xf>
    <xf numFmtId="0" fontId="27" fillId="8" borderId="37" xfId="0" applyFont="1" applyFill="1" applyBorder="1">
      <alignment vertical="center"/>
    </xf>
    <xf numFmtId="0" fontId="27" fillId="8" borderId="17" xfId="0" applyFont="1" applyFill="1" applyBorder="1">
      <alignment vertical="center"/>
    </xf>
    <xf numFmtId="0" fontId="4" fillId="8" borderId="38" xfId="0" applyFont="1" applyFill="1" applyBorder="1">
      <alignment vertical="center"/>
    </xf>
    <xf numFmtId="0" fontId="4" fillId="8" borderId="39" xfId="0" applyFont="1" applyFill="1" applyBorder="1" applyAlignment="1">
      <alignment horizontal="center" vertical="center"/>
    </xf>
    <xf numFmtId="0" fontId="4" fillId="8" borderId="39" xfId="0" applyFont="1" applyFill="1" applyBorder="1">
      <alignment vertical="center"/>
    </xf>
    <xf numFmtId="0" fontId="4" fillId="8" borderId="40" xfId="0" applyFont="1" applyFill="1" applyBorder="1">
      <alignment vertical="center"/>
    </xf>
    <xf numFmtId="0" fontId="4" fillId="8" borderId="37" xfId="0" applyFont="1" applyFill="1" applyBorder="1" applyAlignment="1">
      <alignment horizontal="right" vertical="center"/>
    </xf>
    <xf numFmtId="0" fontId="4" fillId="8" borderId="36" xfId="0" applyFont="1" applyFill="1" applyBorder="1" applyAlignment="1">
      <alignment horizontal="left" vertical="center"/>
    </xf>
    <xf numFmtId="0" fontId="4" fillId="8" borderId="17" xfId="0" applyFont="1" applyFill="1" applyBorder="1" applyAlignment="1">
      <alignment horizontal="right" vertical="center"/>
    </xf>
    <xf numFmtId="0" fontId="22" fillId="8" borderId="37" xfId="0" applyFont="1" applyFill="1" applyBorder="1">
      <alignment vertical="center"/>
    </xf>
    <xf numFmtId="176" fontId="4" fillId="8" borderId="37" xfId="1" applyNumberFormat="1" applyFont="1" applyFill="1" applyBorder="1" applyAlignment="1">
      <alignment horizontal="right" vertical="center"/>
    </xf>
    <xf numFmtId="176" fontId="4" fillId="8" borderId="37" xfId="0" applyNumberFormat="1" applyFont="1" applyFill="1" applyBorder="1" applyAlignment="1">
      <alignment horizontal="right" vertical="center"/>
    </xf>
    <xf numFmtId="14" fontId="4" fillId="8" borderId="4" xfId="0" applyNumberFormat="1" applyFont="1" applyFill="1" applyBorder="1" applyAlignment="1">
      <alignment horizontal="left" vertical="center"/>
    </xf>
    <xf numFmtId="0" fontId="18" fillId="8" borderId="37" xfId="0" applyFont="1" applyFill="1" applyBorder="1">
      <alignment vertical="center"/>
    </xf>
    <xf numFmtId="176" fontId="4" fillId="8" borderId="17" xfId="1" applyNumberFormat="1" applyFont="1" applyFill="1" applyBorder="1" applyAlignment="1">
      <alignment horizontal="right" vertical="center"/>
    </xf>
    <xf numFmtId="176" fontId="4" fillId="8" borderId="36" xfId="1" applyNumberFormat="1" applyFont="1" applyFill="1" applyBorder="1" applyAlignment="1">
      <alignment horizontal="left"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27" fillId="0" borderId="45" xfId="0" applyFont="1" applyBorder="1" applyAlignment="1">
      <alignment horizontal="center" vertical="center"/>
    </xf>
    <xf numFmtId="0" fontId="27" fillId="0" borderId="46" xfId="0" applyFont="1" applyBorder="1" applyAlignment="1">
      <alignment horizontal="left" vertical="center"/>
    </xf>
    <xf numFmtId="0" fontId="14" fillId="0" borderId="46" xfId="0" applyFont="1" applyBorder="1" applyAlignment="1">
      <alignment horizontal="center" vertical="center"/>
    </xf>
    <xf numFmtId="0" fontId="27" fillId="0" borderId="46" xfId="0" applyFont="1" applyBorder="1">
      <alignment vertical="center"/>
    </xf>
    <xf numFmtId="0" fontId="27" fillId="0" borderId="47" xfId="0" applyFont="1" applyBorder="1">
      <alignment vertical="center"/>
    </xf>
    <xf numFmtId="0" fontId="27" fillId="0" borderId="45" xfId="0" applyFont="1" applyFill="1" applyBorder="1" applyAlignment="1">
      <alignment horizontal="center" vertical="center"/>
    </xf>
    <xf numFmtId="0" fontId="27" fillId="0" borderId="46" xfId="0" applyFont="1" applyFill="1" applyBorder="1" applyAlignment="1">
      <alignment horizontal="left" vertical="center"/>
    </xf>
    <xf numFmtId="0" fontId="14" fillId="0" borderId="46" xfId="0" applyFont="1" applyFill="1" applyBorder="1" applyAlignment="1">
      <alignment horizontal="center" vertical="center"/>
    </xf>
    <xf numFmtId="0" fontId="27" fillId="0" borderId="46" xfId="0" applyFont="1" applyFill="1" applyBorder="1">
      <alignment vertical="center"/>
    </xf>
    <xf numFmtId="0" fontId="27" fillId="0" borderId="47" xfId="0" applyFont="1" applyFill="1" applyBorder="1">
      <alignment vertical="center"/>
    </xf>
    <xf numFmtId="0" fontId="27" fillId="0" borderId="20" xfId="0" applyFont="1" applyBorder="1" applyAlignment="1">
      <alignment horizontal="center" vertical="center"/>
    </xf>
    <xf numFmtId="0" fontId="27" fillId="0" borderId="21" xfId="0" applyFont="1" applyBorder="1" applyAlignment="1">
      <alignment horizontal="left" vertical="center"/>
    </xf>
    <xf numFmtId="38" fontId="27" fillId="0" borderId="21" xfId="4" applyFont="1" applyBorder="1">
      <alignment vertical="center"/>
    </xf>
    <xf numFmtId="38" fontId="27" fillId="0" borderId="22" xfId="4" applyFont="1" applyBorder="1">
      <alignment vertical="center"/>
    </xf>
    <xf numFmtId="0" fontId="17" fillId="2" borderId="6" xfId="0" applyFont="1" applyFill="1" applyBorder="1" applyAlignment="1">
      <alignment horizontal="left" vertical="center"/>
    </xf>
    <xf numFmtId="0" fontId="27" fillId="6" borderId="20" xfId="0" applyFont="1" applyFill="1" applyBorder="1" applyAlignment="1">
      <alignment horizontal="center" vertical="center"/>
    </xf>
    <xf numFmtId="0" fontId="27" fillId="6" borderId="21" xfId="0" applyFont="1" applyFill="1" applyBorder="1" applyAlignment="1">
      <alignment horizontal="left" vertical="center"/>
    </xf>
    <xf numFmtId="0" fontId="14" fillId="6" borderId="21" xfId="0" applyFont="1" applyFill="1" applyBorder="1" applyAlignment="1">
      <alignment horizontal="center" vertical="center"/>
    </xf>
    <xf numFmtId="0" fontId="27" fillId="6" borderId="21" xfId="0" applyFont="1" applyFill="1" applyBorder="1" applyAlignment="1">
      <alignment horizontal="center" vertical="center"/>
    </xf>
    <xf numFmtId="0" fontId="4" fillId="6" borderId="21" xfId="0" applyFont="1" applyFill="1" applyBorder="1">
      <alignment vertical="center"/>
    </xf>
    <xf numFmtId="0" fontId="4" fillId="6" borderId="22" xfId="0" applyFont="1" applyFill="1" applyBorder="1">
      <alignment vertical="center"/>
    </xf>
    <xf numFmtId="0" fontId="27" fillId="0" borderId="20" xfId="0" applyFont="1" applyBorder="1" applyAlignment="1">
      <alignment horizontal="left" vertical="center"/>
    </xf>
    <xf numFmtId="0" fontId="27" fillId="0" borderId="21" xfId="0" applyFont="1" applyBorder="1">
      <alignment vertical="center"/>
    </xf>
    <xf numFmtId="0" fontId="27" fillId="0" borderId="22" xfId="0" applyFont="1" applyBorder="1">
      <alignment vertical="center"/>
    </xf>
    <xf numFmtId="0" fontId="27" fillId="0" borderId="20" xfId="0" applyFont="1" applyFill="1" applyBorder="1" applyAlignment="1">
      <alignment horizontal="center" vertical="center"/>
    </xf>
    <xf numFmtId="0" fontId="27" fillId="0" borderId="21" xfId="0" applyFont="1" applyFill="1" applyBorder="1" applyAlignment="1">
      <alignment horizontal="left" vertical="center"/>
    </xf>
    <xf numFmtId="0" fontId="14" fillId="0" borderId="21" xfId="0" applyFont="1" applyFill="1" applyBorder="1" applyAlignment="1">
      <alignment horizontal="center" vertical="center"/>
    </xf>
    <xf numFmtId="0" fontId="27" fillId="0" borderId="21" xfId="0" applyFont="1" applyFill="1" applyBorder="1">
      <alignment vertical="center"/>
    </xf>
    <xf numFmtId="0" fontId="27" fillId="0" borderId="22" xfId="0" applyFont="1" applyFill="1" applyBorder="1">
      <alignment vertical="center"/>
    </xf>
    <xf numFmtId="38" fontId="27" fillId="0" borderId="46" xfId="4" applyFont="1" applyBorder="1">
      <alignment vertical="center"/>
    </xf>
    <xf numFmtId="38" fontId="27" fillId="0" borderId="47" xfId="4" applyFont="1" applyBorder="1">
      <alignment vertical="center"/>
    </xf>
    <xf numFmtId="0" fontId="42" fillId="0" borderId="0" xfId="5" applyAlignment="1">
      <alignment horizontal="left"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0" xfId="0" applyFont="1" applyBorder="1" applyAlignment="1">
      <alignment horizontal="left" vertical="center"/>
    </xf>
    <xf numFmtId="0" fontId="4" fillId="0" borderId="44" xfId="0" applyFont="1" applyBorder="1" applyAlignment="1">
      <alignment horizontal="left"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16" xfId="0" applyFont="1" applyBorder="1" applyAlignment="1">
      <alignment horizontal="left" vertical="center"/>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right" vertical="center"/>
    </xf>
    <xf numFmtId="0" fontId="4" fillId="0" borderId="4" xfId="0" applyFont="1" applyBorder="1" applyAlignment="1">
      <alignment horizontal="right" vertical="center"/>
    </xf>
    <xf numFmtId="0" fontId="4" fillId="8" borderId="38" xfId="0" applyFont="1" applyFill="1" applyBorder="1" applyAlignment="1">
      <alignment horizontal="left" vertical="center"/>
    </xf>
    <xf numFmtId="0" fontId="4" fillId="8" borderId="39" xfId="0" applyFont="1" applyFill="1" applyBorder="1" applyAlignment="1">
      <alignment horizontal="left" vertical="center"/>
    </xf>
    <xf numFmtId="0" fontId="4" fillId="8" borderId="40" xfId="0" applyFont="1" applyFill="1" applyBorder="1" applyAlignment="1">
      <alignment horizontal="left" vertical="center"/>
    </xf>
    <xf numFmtId="0" fontId="4" fillId="8" borderId="41" xfId="0" applyFont="1" applyFill="1" applyBorder="1" applyAlignment="1">
      <alignment horizontal="left" vertical="center"/>
    </xf>
    <xf numFmtId="0" fontId="4" fillId="8" borderId="0" xfId="0" applyFont="1" applyFill="1" applyBorder="1" applyAlignment="1">
      <alignment horizontal="left" vertical="center"/>
    </xf>
    <xf numFmtId="0" fontId="4" fillId="8" borderId="44" xfId="0" applyFont="1" applyFill="1" applyBorder="1" applyAlignment="1">
      <alignment horizontal="left" vertical="center"/>
    </xf>
    <xf numFmtId="0" fontId="4" fillId="8" borderId="42" xfId="0" applyFont="1" applyFill="1" applyBorder="1" applyAlignment="1">
      <alignment horizontal="left" vertical="center"/>
    </xf>
    <xf numFmtId="0" fontId="4" fillId="8" borderId="43" xfId="0" applyFont="1" applyFill="1" applyBorder="1" applyAlignment="1">
      <alignment horizontal="left" vertical="center"/>
    </xf>
    <xf numFmtId="0" fontId="4" fillId="8" borderId="16" xfId="0" applyFont="1" applyFill="1" applyBorder="1" applyAlignment="1">
      <alignment horizontal="left" vertical="center"/>
    </xf>
    <xf numFmtId="0" fontId="4" fillId="8" borderId="36"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17" xfId="0" applyFont="1" applyFill="1" applyBorder="1" applyAlignment="1">
      <alignment horizontal="left" vertical="top" wrapText="1"/>
    </xf>
    <xf numFmtId="0" fontId="43" fillId="0" borderId="0" xfId="5" applyFont="1" applyAlignment="1">
      <alignment horizontal="left" vertical="center"/>
    </xf>
  </cellXfs>
  <cellStyles count="6">
    <cellStyle name="Normal 2" xfId="2" xr:uid="{2818209D-B4BF-41BA-AD4B-27E0EF34DFC6}"/>
    <cellStyle name="パーセント" xfId="1" builtinId="5"/>
    <cellStyle name="ハイパーリンク" xfId="5" builtinId="8"/>
    <cellStyle name="桁区切り" xfId="4" builtinId="6"/>
    <cellStyle name="標準" xfId="0" builtinId="0"/>
    <cellStyle name="標準 3" xfId="3" xr:uid="{618DD72D-FCF9-4B98-9C15-877431B3C2F3}"/>
  </cellStyles>
  <dxfs count="0"/>
  <tableStyles count="0" defaultTableStyle="TableStyleMedium2" defaultPivotStyle="PivotStyleLight16"/>
  <colors>
    <mruColors>
      <color rgb="FFD05694"/>
      <color rgb="FFFF3399"/>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gc.com/sustainability/pdf/AGC_esgdata_public.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gc.com/sustainability/pdf/AGC_esgdata_public.xlsx"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agc.com/sustainability/pdf/AGC_esgdata_public.xlsx"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agc.com/sustainability/pdf/AGC_esgdata_public.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gc.com/sustainability/pdf/AGC_esgdata_public.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gc.com/sustainability/pdf/AGC_esgdata_public.xlsx"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agc.com/sustainability/pdf/AGC_esgdata_public.xls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agc.com/sustainability/pdf/AGC_esgdata_public.xlsx" TargetMode="Externa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272CA-67A4-4BBE-9CBC-4C615227C619}">
  <sheetPr>
    <tabColor theme="9"/>
    <pageSetUpPr fitToPage="1"/>
  </sheetPr>
  <dimension ref="A1:S381"/>
  <sheetViews>
    <sheetView showGridLines="0" zoomScale="90" zoomScaleNormal="90" workbookViewId="0">
      <selection activeCell="D1" sqref="D1:E1"/>
    </sheetView>
  </sheetViews>
  <sheetFormatPr defaultColWidth="10.5" defaultRowHeight="17.25" customHeight="1"/>
  <cols>
    <col min="1" max="2" width="1.75" style="182" customWidth="1"/>
    <col min="3" max="3" width="26.5" style="177" customWidth="1"/>
    <col min="4" max="4" width="20.25" style="214" customWidth="1"/>
    <col min="5" max="5" width="16.875" style="193" bestFit="1" customWidth="1"/>
    <col min="6" max="11" width="12.875" style="182" customWidth="1"/>
    <col min="12" max="12" width="10.5" style="182"/>
    <col min="13" max="15" width="8.625" style="182" customWidth="1"/>
    <col min="16" max="16384" width="10.5" style="182"/>
  </cols>
  <sheetData>
    <row r="1" spans="1:11" ht="23.65" customHeight="1">
      <c r="A1" s="212" t="s">
        <v>359</v>
      </c>
      <c r="B1" s="213"/>
      <c r="D1" s="215" t="s">
        <v>1569</v>
      </c>
      <c r="E1" s="472" t="s">
        <v>1570</v>
      </c>
      <c r="I1" s="215" t="s">
        <v>69</v>
      </c>
      <c r="J1" s="216">
        <v>45868</v>
      </c>
    </row>
    <row r="4" spans="1:11" s="223" customFormat="1" ht="17.25" customHeight="1">
      <c r="B4" s="223" t="s">
        <v>1478</v>
      </c>
      <c r="C4" s="224"/>
      <c r="D4" s="225"/>
      <c r="E4" s="286"/>
    </row>
    <row r="5" spans="1:11" ht="17.25" customHeight="1" thickBot="1">
      <c r="C5" s="217"/>
      <c r="D5" s="218"/>
      <c r="E5" s="287"/>
      <c r="F5" s="179">
        <v>2019</v>
      </c>
      <c r="G5" s="179">
        <f>F5+1</f>
        <v>2020</v>
      </c>
      <c r="H5" s="179">
        <f t="shared" ref="H5:K5" si="0">G5+1</f>
        <v>2021</v>
      </c>
      <c r="I5" s="179">
        <f t="shared" si="0"/>
        <v>2022</v>
      </c>
      <c r="J5" s="179">
        <f t="shared" si="0"/>
        <v>2023</v>
      </c>
      <c r="K5" s="180">
        <f t="shared" si="0"/>
        <v>2024</v>
      </c>
    </row>
    <row r="6" spans="1:11" s="223" customFormat="1" ht="17.25" customHeight="1" thickTop="1">
      <c r="C6" s="229" t="s">
        <v>1212</v>
      </c>
      <c r="D6" s="230"/>
      <c r="E6" s="288" t="s">
        <v>361</v>
      </c>
      <c r="F6" s="325">
        <v>6223</v>
      </c>
      <c r="G6" s="325">
        <v>6490</v>
      </c>
      <c r="H6" s="325">
        <v>6880</v>
      </c>
      <c r="I6" s="325">
        <v>5968</v>
      </c>
      <c r="J6" s="325">
        <v>5852</v>
      </c>
      <c r="K6" s="326">
        <v>5781</v>
      </c>
    </row>
    <row r="7" spans="1:11" s="223" customFormat="1" ht="17.25" customHeight="1">
      <c r="C7" s="214" t="s">
        <v>1214</v>
      </c>
      <c r="D7" s="221"/>
      <c r="E7" s="295"/>
      <c r="F7" s="327"/>
      <c r="G7" s="327"/>
      <c r="H7" s="327"/>
      <c r="I7" s="327"/>
      <c r="J7" s="327"/>
      <c r="K7" s="327"/>
    </row>
    <row r="8" spans="1:11" ht="17.25" customHeight="1">
      <c r="F8" s="177"/>
      <c r="G8" s="177"/>
      <c r="H8" s="177"/>
      <c r="I8" s="177"/>
      <c r="J8" s="177"/>
      <c r="K8" s="177"/>
    </row>
    <row r="9" spans="1:11" s="223" customFormat="1" ht="17.25" customHeight="1">
      <c r="B9" s="223" t="s">
        <v>1073</v>
      </c>
      <c r="C9" s="224"/>
      <c r="D9" s="225"/>
      <c r="E9" s="286"/>
    </row>
    <row r="10" spans="1:11" ht="17.25" customHeight="1" thickBot="1">
      <c r="C10" s="248"/>
      <c r="D10" s="249"/>
      <c r="E10" s="289"/>
      <c r="F10" s="179">
        <v>2019</v>
      </c>
      <c r="G10" s="179">
        <f>F10+1</f>
        <v>2020</v>
      </c>
      <c r="H10" s="179">
        <f t="shared" ref="H10:K10" si="1">G10+1</f>
        <v>2021</v>
      </c>
      <c r="I10" s="179">
        <f t="shared" si="1"/>
        <v>2022</v>
      </c>
      <c r="J10" s="179">
        <f t="shared" si="1"/>
        <v>2023</v>
      </c>
      <c r="K10" s="180">
        <f t="shared" si="1"/>
        <v>2024</v>
      </c>
    </row>
    <row r="11" spans="1:11" ht="17.25" customHeight="1" thickTop="1">
      <c r="C11" s="243" t="s">
        <v>363</v>
      </c>
      <c r="D11" s="244"/>
      <c r="E11" s="118" t="s">
        <v>361</v>
      </c>
      <c r="F11" s="299">
        <v>5895</v>
      </c>
      <c r="G11" s="299">
        <v>6048</v>
      </c>
      <c r="H11" s="299">
        <v>6363</v>
      </c>
      <c r="I11" s="299">
        <v>5482</v>
      </c>
      <c r="J11" s="299">
        <v>5372</v>
      </c>
      <c r="K11" s="300">
        <v>5309</v>
      </c>
    </row>
    <row r="12" spans="1:11" ht="17.25" customHeight="1">
      <c r="C12" s="233" t="s">
        <v>364</v>
      </c>
      <c r="D12" s="234"/>
      <c r="E12" s="117" t="s">
        <v>361</v>
      </c>
      <c r="F12" s="301">
        <v>19</v>
      </c>
      <c r="G12" s="301">
        <v>13</v>
      </c>
      <c r="H12" s="301">
        <v>39</v>
      </c>
      <c r="I12" s="301">
        <v>24</v>
      </c>
      <c r="J12" s="301">
        <v>22</v>
      </c>
      <c r="K12" s="302">
        <v>55</v>
      </c>
    </row>
    <row r="13" spans="1:11" ht="17.25" customHeight="1">
      <c r="C13" s="233" t="s">
        <v>366</v>
      </c>
      <c r="D13" s="234"/>
      <c r="E13" s="117" t="s">
        <v>361</v>
      </c>
      <c r="F13" s="301">
        <v>2</v>
      </c>
      <c r="G13" s="301">
        <v>2</v>
      </c>
      <c r="H13" s="301">
        <v>1</v>
      </c>
      <c r="I13" s="301">
        <v>1</v>
      </c>
      <c r="J13" s="301">
        <v>1</v>
      </c>
      <c r="K13" s="302">
        <v>3</v>
      </c>
    </row>
    <row r="14" spans="1:11" ht="17.25" customHeight="1">
      <c r="C14" s="233" t="s">
        <v>365</v>
      </c>
      <c r="D14" s="234"/>
      <c r="E14" s="117" t="s">
        <v>361</v>
      </c>
      <c r="F14" s="301">
        <v>226</v>
      </c>
      <c r="G14" s="301">
        <v>314</v>
      </c>
      <c r="H14" s="301">
        <v>352</v>
      </c>
      <c r="I14" s="301">
        <v>410</v>
      </c>
      <c r="J14" s="301">
        <v>388</v>
      </c>
      <c r="K14" s="302">
        <v>301</v>
      </c>
    </row>
    <row r="15" spans="1:11" ht="17.25" customHeight="1">
      <c r="C15" s="233" t="s">
        <v>368</v>
      </c>
      <c r="D15" s="234"/>
      <c r="E15" s="117" t="s">
        <v>361</v>
      </c>
      <c r="F15" s="301">
        <v>45</v>
      </c>
      <c r="G15" s="301">
        <v>65</v>
      </c>
      <c r="H15" s="301">
        <v>79</v>
      </c>
      <c r="I15" s="301">
        <v>17</v>
      </c>
      <c r="J15" s="301">
        <v>45</v>
      </c>
      <c r="K15" s="302">
        <v>84</v>
      </c>
    </row>
    <row r="16" spans="1:11" ht="17.25" customHeight="1">
      <c r="C16" s="233" t="s">
        <v>369</v>
      </c>
      <c r="D16" s="234"/>
      <c r="E16" s="117" t="s">
        <v>361</v>
      </c>
      <c r="F16" s="301">
        <v>36</v>
      </c>
      <c r="G16" s="301">
        <v>49</v>
      </c>
      <c r="H16" s="301">
        <v>46</v>
      </c>
      <c r="I16" s="301">
        <v>34</v>
      </c>
      <c r="J16" s="301">
        <v>24</v>
      </c>
      <c r="K16" s="302">
        <v>28</v>
      </c>
    </row>
    <row r="17" spans="2:11" ht="17.25" customHeight="1">
      <c r="C17" s="238" t="s">
        <v>367</v>
      </c>
      <c r="D17" s="239"/>
      <c r="E17" s="120" t="s">
        <v>361</v>
      </c>
      <c r="F17" s="311">
        <v>0</v>
      </c>
      <c r="G17" s="311">
        <v>0</v>
      </c>
      <c r="H17" s="311">
        <v>0</v>
      </c>
      <c r="I17" s="311">
        <v>0</v>
      </c>
      <c r="J17" s="311">
        <v>0</v>
      </c>
      <c r="K17" s="312">
        <v>0</v>
      </c>
    </row>
    <row r="19" spans="2:11" s="223" customFormat="1" ht="17.25" customHeight="1">
      <c r="B19" s="223" t="s">
        <v>1074</v>
      </c>
      <c r="C19" s="224"/>
      <c r="D19" s="225"/>
      <c r="E19" s="286"/>
    </row>
    <row r="20" spans="2:11" ht="17.649999999999999" customHeight="1" thickBot="1">
      <c r="C20" s="248"/>
      <c r="D20" s="249"/>
      <c r="E20" s="289"/>
      <c r="F20" s="179">
        <v>2019</v>
      </c>
      <c r="G20" s="179">
        <f>F20+1</f>
        <v>2020</v>
      </c>
      <c r="H20" s="179">
        <f t="shared" ref="H20:K20" si="2">G20+1</f>
        <v>2021</v>
      </c>
      <c r="I20" s="179">
        <f t="shared" si="2"/>
        <v>2022</v>
      </c>
      <c r="J20" s="179">
        <f t="shared" si="2"/>
        <v>2023</v>
      </c>
      <c r="K20" s="180">
        <f t="shared" si="2"/>
        <v>2024</v>
      </c>
    </row>
    <row r="21" spans="2:11" s="223" customFormat="1" ht="17.25" customHeight="1" thickTop="1">
      <c r="C21" s="284" t="s">
        <v>1075</v>
      </c>
      <c r="D21" s="285"/>
      <c r="E21" s="290" t="s">
        <v>361</v>
      </c>
      <c r="F21" s="319">
        <v>4662</v>
      </c>
      <c r="G21" s="319">
        <v>5008</v>
      </c>
      <c r="H21" s="319">
        <v>5274</v>
      </c>
      <c r="I21" s="319">
        <v>4548</v>
      </c>
      <c r="J21" s="319">
        <v>4571</v>
      </c>
      <c r="K21" s="320">
        <v>4528</v>
      </c>
    </row>
    <row r="22" spans="2:11" s="223" customFormat="1" ht="17.25" customHeight="1">
      <c r="C22" s="250" t="s">
        <v>1076</v>
      </c>
      <c r="D22" s="251"/>
      <c r="E22" s="291" t="s">
        <v>361</v>
      </c>
      <c r="F22" s="321">
        <v>1383</v>
      </c>
      <c r="G22" s="321">
        <v>1418</v>
      </c>
      <c r="H22" s="321">
        <v>1513</v>
      </c>
      <c r="I22" s="321">
        <v>1347</v>
      </c>
      <c r="J22" s="321">
        <v>1206</v>
      </c>
      <c r="K22" s="322">
        <v>1155</v>
      </c>
    </row>
    <row r="23" spans="2:11" s="223" customFormat="1" ht="17.25" customHeight="1">
      <c r="C23" s="250" t="s">
        <v>1077</v>
      </c>
      <c r="D23" s="251"/>
      <c r="E23" s="291" t="s">
        <v>361</v>
      </c>
      <c r="F23" s="321">
        <v>1</v>
      </c>
      <c r="G23" s="321">
        <v>1</v>
      </c>
      <c r="H23" s="321">
        <v>1</v>
      </c>
      <c r="I23" s="321">
        <v>1</v>
      </c>
      <c r="J23" s="321">
        <v>13</v>
      </c>
      <c r="K23" s="322">
        <v>7</v>
      </c>
    </row>
    <row r="24" spans="2:11" s="223" customFormat="1" ht="17.25" customHeight="1">
      <c r="C24" s="252" t="s">
        <v>1078</v>
      </c>
      <c r="D24" s="253"/>
      <c r="E24" s="292" t="s">
        <v>361</v>
      </c>
      <c r="F24" s="323">
        <v>177</v>
      </c>
      <c r="G24" s="323">
        <v>63</v>
      </c>
      <c r="H24" s="323">
        <v>93</v>
      </c>
      <c r="I24" s="323">
        <v>72</v>
      </c>
      <c r="J24" s="323">
        <v>61</v>
      </c>
      <c r="K24" s="324">
        <v>91</v>
      </c>
    </row>
    <row r="26" spans="2:11" s="223" customFormat="1" ht="17.25" customHeight="1">
      <c r="B26" s="223" t="s">
        <v>1079</v>
      </c>
      <c r="C26" s="224"/>
      <c r="D26" s="225"/>
      <c r="E26" s="286"/>
    </row>
    <row r="27" spans="2:11" ht="17.25" customHeight="1" thickBot="1">
      <c r="C27" s="248"/>
      <c r="D27" s="249"/>
      <c r="E27" s="289"/>
      <c r="F27" s="179">
        <v>2019</v>
      </c>
      <c r="G27" s="179">
        <f>F27+1</f>
        <v>2020</v>
      </c>
      <c r="H27" s="179">
        <f t="shared" ref="H27:K27" si="3">G27+1</f>
        <v>2021</v>
      </c>
      <c r="I27" s="179">
        <f t="shared" si="3"/>
        <v>2022</v>
      </c>
      <c r="J27" s="179">
        <f t="shared" si="3"/>
        <v>2023</v>
      </c>
      <c r="K27" s="180">
        <f t="shared" si="3"/>
        <v>2024</v>
      </c>
    </row>
    <row r="28" spans="2:11" ht="17.25" customHeight="1" thickTop="1">
      <c r="C28" s="243" t="s">
        <v>373</v>
      </c>
      <c r="D28" s="244"/>
      <c r="E28" s="118" t="s">
        <v>361</v>
      </c>
      <c r="F28" s="299">
        <v>3028</v>
      </c>
      <c r="G28" s="299">
        <v>2787</v>
      </c>
      <c r="H28" s="299">
        <v>2718</v>
      </c>
      <c r="I28" s="299">
        <v>2406</v>
      </c>
      <c r="J28" s="299">
        <v>2124</v>
      </c>
      <c r="K28" s="300">
        <v>2030</v>
      </c>
    </row>
    <row r="29" spans="2:11" ht="17.25" customHeight="1">
      <c r="C29" s="233" t="s">
        <v>374</v>
      </c>
      <c r="D29" s="234"/>
      <c r="E29" s="117" t="s">
        <v>361</v>
      </c>
      <c r="F29" s="301">
        <v>627</v>
      </c>
      <c r="G29" s="301">
        <v>576</v>
      </c>
      <c r="H29" s="301">
        <v>615</v>
      </c>
      <c r="I29" s="301">
        <v>612</v>
      </c>
      <c r="J29" s="301">
        <v>628</v>
      </c>
      <c r="K29" s="302">
        <v>594</v>
      </c>
    </row>
    <row r="30" spans="2:11" ht="17.25" customHeight="1">
      <c r="C30" s="233" t="s">
        <v>375</v>
      </c>
      <c r="D30" s="234"/>
      <c r="E30" s="117" t="s">
        <v>361</v>
      </c>
      <c r="F30" s="301">
        <v>625</v>
      </c>
      <c r="G30" s="301">
        <v>616</v>
      </c>
      <c r="H30" s="301">
        <v>618</v>
      </c>
      <c r="I30" s="301">
        <v>606</v>
      </c>
      <c r="J30" s="301">
        <v>461</v>
      </c>
      <c r="K30" s="302">
        <v>425</v>
      </c>
    </row>
    <row r="31" spans="2:11" ht="17.25" customHeight="1">
      <c r="C31" s="233" t="s">
        <v>376</v>
      </c>
      <c r="D31" s="234"/>
      <c r="E31" s="117" t="s">
        <v>361</v>
      </c>
      <c r="F31" s="301">
        <v>1904</v>
      </c>
      <c r="G31" s="301">
        <v>2477</v>
      </c>
      <c r="H31" s="301">
        <v>2893</v>
      </c>
      <c r="I31" s="301">
        <v>2303</v>
      </c>
      <c r="J31" s="301">
        <v>2614</v>
      </c>
      <c r="K31" s="302">
        <v>2711</v>
      </c>
    </row>
    <row r="32" spans="2:11" ht="17.25" customHeight="1">
      <c r="C32" s="233" t="s">
        <v>377</v>
      </c>
      <c r="D32" s="234"/>
      <c r="E32" s="117" t="s">
        <v>361</v>
      </c>
      <c r="F32" s="301">
        <v>10</v>
      </c>
      <c r="G32" s="301">
        <v>7</v>
      </c>
      <c r="H32" s="301">
        <v>12</v>
      </c>
      <c r="I32" s="301">
        <v>14</v>
      </c>
      <c r="J32" s="301">
        <v>16</v>
      </c>
      <c r="K32" s="302">
        <v>16</v>
      </c>
    </row>
    <row r="33" spans="2:11" ht="17.25" customHeight="1">
      <c r="C33" s="238" t="s">
        <v>378</v>
      </c>
      <c r="D33" s="239"/>
      <c r="E33" s="120" t="s">
        <v>361</v>
      </c>
      <c r="F33" s="311">
        <v>28</v>
      </c>
      <c r="G33" s="311">
        <v>26</v>
      </c>
      <c r="H33" s="311">
        <v>25</v>
      </c>
      <c r="I33" s="311">
        <v>27</v>
      </c>
      <c r="J33" s="311">
        <v>9</v>
      </c>
      <c r="K33" s="312">
        <v>7</v>
      </c>
    </row>
    <row r="35" spans="2:11" s="223" customFormat="1" ht="17.25" customHeight="1">
      <c r="B35" s="223" t="s">
        <v>1080</v>
      </c>
      <c r="C35" s="224"/>
      <c r="D35" s="225"/>
      <c r="E35" s="286"/>
      <c r="K35" s="226"/>
    </row>
    <row r="36" spans="2:11" ht="17.25" customHeight="1" thickBot="1">
      <c r="C36" s="217"/>
      <c r="D36" s="218"/>
      <c r="E36" s="287"/>
      <c r="F36" s="179">
        <v>2019</v>
      </c>
      <c r="G36" s="179">
        <f>F36+1</f>
        <v>2020</v>
      </c>
      <c r="H36" s="179">
        <f t="shared" ref="H36:K36" si="4">G36+1</f>
        <v>2021</v>
      </c>
      <c r="I36" s="179">
        <f t="shared" si="4"/>
        <v>2022</v>
      </c>
      <c r="J36" s="179">
        <f t="shared" si="4"/>
        <v>2023</v>
      </c>
      <c r="K36" s="180">
        <f t="shared" si="4"/>
        <v>2024</v>
      </c>
    </row>
    <row r="37" spans="2:11" s="223" customFormat="1" ht="17.25" customHeight="1" thickTop="1">
      <c r="C37" s="227" t="s">
        <v>1213</v>
      </c>
      <c r="D37" s="228"/>
      <c r="E37" s="288" t="s">
        <v>361</v>
      </c>
      <c r="F37" s="317">
        <v>5424</v>
      </c>
      <c r="G37" s="317">
        <v>4726</v>
      </c>
      <c r="H37" s="317">
        <v>4505</v>
      </c>
      <c r="I37" s="317">
        <v>4770</v>
      </c>
      <c r="J37" s="317">
        <v>4017</v>
      </c>
      <c r="K37" s="318">
        <v>4132</v>
      </c>
    </row>
    <row r="38" spans="2:11" s="223" customFormat="1" ht="17.25" customHeight="1">
      <c r="C38" s="225" t="s">
        <v>1081</v>
      </c>
      <c r="D38" s="225"/>
      <c r="E38" s="286"/>
      <c r="F38" s="226"/>
      <c r="G38" s="226"/>
      <c r="H38" s="226"/>
      <c r="I38" s="226"/>
      <c r="J38" s="226"/>
      <c r="K38" s="226"/>
    </row>
    <row r="39" spans="2:11" s="223" customFormat="1" ht="17.25" customHeight="1">
      <c r="C39" s="214" t="s">
        <v>1215</v>
      </c>
      <c r="D39" s="225"/>
      <c r="E39" s="286"/>
      <c r="F39" s="226"/>
      <c r="G39" s="226"/>
      <c r="H39" s="226"/>
      <c r="I39" s="226"/>
      <c r="J39" s="226"/>
      <c r="K39" s="226"/>
    </row>
    <row r="40" spans="2:11" ht="17.25" customHeight="1">
      <c r="F40" s="177"/>
      <c r="G40" s="177"/>
      <c r="H40" s="177"/>
      <c r="I40" s="177"/>
      <c r="J40" s="177"/>
      <c r="K40" s="177"/>
    </row>
    <row r="41" spans="2:11" s="223" customFormat="1" ht="16.899999999999999" customHeight="1">
      <c r="B41" s="223" t="s">
        <v>1082</v>
      </c>
      <c r="C41" s="224"/>
      <c r="D41" s="225"/>
      <c r="E41" s="286"/>
      <c r="K41" s="226"/>
    </row>
    <row r="42" spans="2:11" ht="17.25" customHeight="1" thickBot="1">
      <c r="C42" s="248"/>
      <c r="D42" s="249"/>
      <c r="E42" s="289"/>
      <c r="F42" s="179">
        <v>2019</v>
      </c>
      <c r="G42" s="179">
        <f>F42+1</f>
        <v>2020</v>
      </c>
      <c r="H42" s="179">
        <f t="shared" ref="H42:K42" si="5">G42+1</f>
        <v>2021</v>
      </c>
      <c r="I42" s="179">
        <f t="shared" si="5"/>
        <v>2022</v>
      </c>
      <c r="J42" s="179">
        <f t="shared" si="5"/>
        <v>2023</v>
      </c>
      <c r="K42" s="180">
        <f t="shared" si="5"/>
        <v>2024</v>
      </c>
    </row>
    <row r="43" spans="2:11" ht="17.25" customHeight="1" thickTop="1">
      <c r="C43" s="243" t="s">
        <v>373</v>
      </c>
      <c r="D43" s="244"/>
      <c r="E43" s="118" t="s">
        <v>361</v>
      </c>
      <c r="F43" s="299">
        <v>503</v>
      </c>
      <c r="G43" s="299">
        <v>456</v>
      </c>
      <c r="H43" s="299">
        <v>400</v>
      </c>
      <c r="I43" s="299">
        <v>406</v>
      </c>
      <c r="J43" s="299">
        <v>351</v>
      </c>
      <c r="K43" s="300">
        <v>330</v>
      </c>
    </row>
    <row r="44" spans="2:11" ht="17.25" customHeight="1">
      <c r="C44" s="233" t="s">
        <v>374</v>
      </c>
      <c r="D44" s="234"/>
      <c r="E44" s="117" t="s">
        <v>361</v>
      </c>
      <c r="F44" s="301">
        <v>874</v>
      </c>
      <c r="G44" s="301">
        <v>728</v>
      </c>
      <c r="H44" s="301">
        <v>753</v>
      </c>
      <c r="I44" s="301">
        <v>812</v>
      </c>
      <c r="J44" s="301">
        <v>787</v>
      </c>
      <c r="K44" s="302">
        <v>716</v>
      </c>
    </row>
    <row r="45" spans="2:11" ht="17.25" customHeight="1">
      <c r="C45" s="233" t="s">
        <v>375</v>
      </c>
      <c r="D45" s="234"/>
      <c r="E45" s="117" t="s">
        <v>361</v>
      </c>
      <c r="F45" s="301">
        <v>973</v>
      </c>
      <c r="G45" s="301">
        <v>999</v>
      </c>
      <c r="H45" s="301">
        <v>1010</v>
      </c>
      <c r="I45" s="301">
        <v>967</v>
      </c>
      <c r="J45" s="301">
        <v>914</v>
      </c>
      <c r="K45" s="302">
        <v>927</v>
      </c>
    </row>
    <row r="46" spans="2:11" ht="17.25" customHeight="1">
      <c r="C46" s="233" t="s">
        <v>376</v>
      </c>
      <c r="D46" s="234"/>
      <c r="E46" s="117" t="s">
        <v>361</v>
      </c>
      <c r="F46" s="301">
        <v>2963</v>
      </c>
      <c r="G46" s="301">
        <v>2435</v>
      </c>
      <c r="H46" s="301">
        <v>2246</v>
      </c>
      <c r="I46" s="301">
        <v>2501</v>
      </c>
      <c r="J46" s="301">
        <v>1886</v>
      </c>
      <c r="K46" s="302">
        <v>2076</v>
      </c>
    </row>
    <row r="47" spans="2:11" ht="17.25" customHeight="1">
      <c r="C47" s="233" t="s">
        <v>377</v>
      </c>
      <c r="D47" s="234"/>
      <c r="E47" s="117" t="s">
        <v>361</v>
      </c>
      <c r="F47" s="301">
        <v>12</v>
      </c>
      <c r="G47" s="301">
        <v>12</v>
      </c>
      <c r="H47" s="301">
        <v>15</v>
      </c>
      <c r="I47" s="301">
        <v>17</v>
      </c>
      <c r="J47" s="301">
        <v>19</v>
      </c>
      <c r="K47" s="302">
        <v>26</v>
      </c>
    </row>
    <row r="48" spans="2:11" ht="17.25" customHeight="1">
      <c r="C48" s="238" t="s">
        <v>378</v>
      </c>
      <c r="D48" s="239"/>
      <c r="E48" s="120" t="s">
        <v>361</v>
      </c>
      <c r="F48" s="311">
        <v>99</v>
      </c>
      <c r="G48" s="311">
        <v>95</v>
      </c>
      <c r="H48" s="311">
        <v>81</v>
      </c>
      <c r="I48" s="311">
        <v>68</v>
      </c>
      <c r="J48" s="311">
        <v>60</v>
      </c>
      <c r="K48" s="312">
        <v>57</v>
      </c>
    </row>
    <row r="49" spans="2:11" s="223" customFormat="1" ht="17.25" customHeight="1">
      <c r="C49" s="225" t="s">
        <v>1081</v>
      </c>
      <c r="D49" s="225"/>
      <c r="E49" s="286"/>
    </row>
    <row r="51" spans="2:11" s="223" customFormat="1" ht="17.25" customHeight="1">
      <c r="B51" s="223" t="s">
        <v>1080</v>
      </c>
      <c r="C51" s="224"/>
      <c r="D51" s="225"/>
      <c r="E51" s="286"/>
      <c r="K51" s="226"/>
    </row>
    <row r="52" spans="2:11" ht="17.25" customHeight="1" thickBot="1">
      <c r="C52" s="217"/>
      <c r="D52" s="218"/>
      <c r="E52" s="287"/>
      <c r="F52" s="179">
        <v>2019</v>
      </c>
      <c r="G52" s="179">
        <f>F52+1</f>
        <v>2020</v>
      </c>
      <c r="H52" s="179">
        <f t="shared" ref="H52:K52" si="6">G52+1</f>
        <v>2021</v>
      </c>
      <c r="I52" s="179">
        <f t="shared" si="6"/>
        <v>2022</v>
      </c>
      <c r="J52" s="179">
        <f t="shared" si="6"/>
        <v>2023</v>
      </c>
      <c r="K52" s="180">
        <f t="shared" si="6"/>
        <v>2024</v>
      </c>
    </row>
    <row r="53" spans="2:11" s="223" customFormat="1" ht="17.25" customHeight="1" thickTop="1">
      <c r="C53" s="227" t="s">
        <v>1213</v>
      </c>
      <c r="D53" s="228"/>
      <c r="E53" s="288" t="s">
        <v>361</v>
      </c>
      <c r="F53" s="317">
        <v>5304</v>
      </c>
      <c r="G53" s="317">
        <v>4718</v>
      </c>
      <c r="H53" s="317">
        <v>4643</v>
      </c>
      <c r="I53" s="317">
        <v>4916</v>
      </c>
      <c r="J53" s="317">
        <v>4347</v>
      </c>
      <c r="K53" s="318">
        <v>4395</v>
      </c>
    </row>
    <row r="54" spans="2:11" s="223" customFormat="1" ht="17.25" customHeight="1">
      <c r="C54" s="225" t="s">
        <v>1083</v>
      </c>
      <c r="D54" s="225"/>
      <c r="E54" s="286"/>
      <c r="F54" s="226"/>
      <c r="G54" s="226"/>
      <c r="H54" s="226"/>
      <c r="I54" s="226"/>
      <c r="J54" s="226"/>
      <c r="K54" s="226"/>
    </row>
    <row r="55" spans="2:11" s="223" customFormat="1" ht="17.25" customHeight="1">
      <c r="C55" s="214" t="s">
        <v>1215</v>
      </c>
      <c r="D55" s="225"/>
      <c r="E55" s="286"/>
      <c r="F55" s="226"/>
      <c r="G55" s="226"/>
      <c r="H55" s="226"/>
      <c r="I55" s="226"/>
      <c r="J55" s="226"/>
      <c r="K55" s="226"/>
    </row>
    <row r="56" spans="2:11" ht="18" customHeight="1">
      <c r="F56" s="177"/>
      <c r="G56" s="177"/>
      <c r="H56" s="177"/>
      <c r="I56" s="177"/>
      <c r="J56" s="177"/>
      <c r="K56" s="177"/>
    </row>
    <row r="57" spans="2:11" s="223" customFormat="1" ht="17.25" customHeight="1">
      <c r="B57" s="223" t="s">
        <v>1084</v>
      </c>
      <c r="C57" s="224"/>
      <c r="D57" s="225"/>
      <c r="E57" s="286"/>
    </row>
    <row r="58" spans="2:11" ht="17.25" customHeight="1" thickBot="1">
      <c r="C58" s="248"/>
      <c r="D58" s="249"/>
      <c r="E58" s="289"/>
      <c r="F58" s="179">
        <v>2019</v>
      </c>
      <c r="G58" s="179">
        <f>F58+1</f>
        <v>2020</v>
      </c>
      <c r="H58" s="179">
        <f t="shared" ref="H58:K58" si="7">G58+1</f>
        <v>2021</v>
      </c>
      <c r="I58" s="179">
        <f t="shared" si="7"/>
        <v>2022</v>
      </c>
      <c r="J58" s="179">
        <f t="shared" si="7"/>
        <v>2023</v>
      </c>
      <c r="K58" s="180">
        <f t="shared" si="7"/>
        <v>2024</v>
      </c>
    </row>
    <row r="59" spans="2:11" ht="17.25" customHeight="1" thickTop="1">
      <c r="C59" s="243" t="s">
        <v>383</v>
      </c>
      <c r="D59" s="244"/>
      <c r="E59" s="118" t="s">
        <v>361</v>
      </c>
      <c r="F59" s="299">
        <v>5140</v>
      </c>
      <c r="G59" s="299">
        <v>4455</v>
      </c>
      <c r="H59" s="299">
        <v>4221</v>
      </c>
      <c r="I59" s="299">
        <v>4539</v>
      </c>
      <c r="J59" s="299">
        <v>3810</v>
      </c>
      <c r="K59" s="300">
        <v>3915</v>
      </c>
    </row>
    <row r="60" spans="2:11" ht="17.25" customHeight="1">
      <c r="C60" s="233" t="s">
        <v>384</v>
      </c>
      <c r="D60" s="234"/>
      <c r="E60" s="117" t="s">
        <v>361</v>
      </c>
      <c r="F60" s="301">
        <v>284</v>
      </c>
      <c r="G60" s="301">
        <v>270</v>
      </c>
      <c r="H60" s="301">
        <v>283</v>
      </c>
      <c r="I60" s="301">
        <v>231</v>
      </c>
      <c r="J60" s="301">
        <v>207</v>
      </c>
      <c r="K60" s="302">
        <v>217</v>
      </c>
    </row>
    <row r="61" spans="2:11" ht="17.25" customHeight="1">
      <c r="C61" s="233" t="s">
        <v>385</v>
      </c>
      <c r="D61" s="234"/>
      <c r="E61" s="117" t="s">
        <v>361</v>
      </c>
      <c r="F61" s="301">
        <v>0</v>
      </c>
      <c r="G61" s="301">
        <v>0</v>
      </c>
      <c r="H61" s="301">
        <v>0</v>
      </c>
      <c r="I61" s="301">
        <v>0</v>
      </c>
      <c r="J61" s="301">
        <v>0</v>
      </c>
      <c r="K61" s="302">
        <v>0</v>
      </c>
    </row>
    <row r="62" spans="2:11" ht="17.25" customHeight="1">
      <c r="C62" s="238" t="s">
        <v>386</v>
      </c>
      <c r="D62" s="239"/>
      <c r="E62" s="120" t="s">
        <v>361</v>
      </c>
      <c r="F62" s="311">
        <v>0</v>
      </c>
      <c r="G62" s="311">
        <v>0</v>
      </c>
      <c r="H62" s="311">
        <v>0</v>
      </c>
      <c r="I62" s="311">
        <v>0</v>
      </c>
      <c r="J62" s="311">
        <v>0</v>
      </c>
      <c r="K62" s="312">
        <v>0</v>
      </c>
    </row>
    <row r="63" spans="2:11" s="223" customFormat="1" ht="17.25" customHeight="1">
      <c r="C63" s="225" t="s">
        <v>1085</v>
      </c>
      <c r="D63" s="225"/>
      <c r="E63" s="286"/>
    </row>
    <row r="65" spans="2:11" s="223" customFormat="1" ht="17.25" customHeight="1">
      <c r="B65" s="223" t="s">
        <v>1086</v>
      </c>
      <c r="C65" s="224"/>
      <c r="D65" s="225"/>
      <c r="E65" s="286"/>
    </row>
    <row r="66" spans="2:11" ht="17.25" customHeight="1" thickBot="1">
      <c r="C66" s="248"/>
      <c r="D66" s="249"/>
      <c r="E66" s="289"/>
      <c r="F66" s="179">
        <v>2019</v>
      </c>
      <c r="G66" s="179">
        <f>F66+1</f>
        <v>2020</v>
      </c>
      <c r="H66" s="179">
        <f t="shared" ref="H66:K66" si="8">G66+1</f>
        <v>2021</v>
      </c>
      <c r="I66" s="179">
        <f t="shared" si="8"/>
        <v>2022</v>
      </c>
      <c r="J66" s="179">
        <f t="shared" si="8"/>
        <v>2023</v>
      </c>
      <c r="K66" s="180">
        <f t="shared" si="8"/>
        <v>2024</v>
      </c>
    </row>
    <row r="67" spans="2:11" ht="17.25" customHeight="1" thickTop="1">
      <c r="C67" s="243" t="s">
        <v>1087</v>
      </c>
      <c r="D67" s="244" t="s">
        <v>388</v>
      </c>
      <c r="E67" s="118" t="s">
        <v>1216</v>
      </c>
      <c r="F67" s="299">
        <v>0</v>
      </c>
      <c r="G67" s="299">
        <v>0</v>
      </c>
      <c r="H67" s="299">
        <v>0</v>
      </c>
      <c r="I67" s="299">
        <v>562</v>
      </c>
      <c r="J67" s="299">
        <v>902</v>
      </c>
      <c r="K67" s="300">
        <v>0</v>
      </c>
    </row>
    <row r="68" spans="2:11" ht="17.25" customHeight="1">
      <c r="C68" s="233"/>
      <c r="D68" s="234" t="s">
        <v>389</v>
      </c>
      <c r="E68" s="117" t="s">
        <v>1216</v>
      </c>
      <c r="F68" s="301">
        <v>83058</v>
      </c>
      <c r="G68" s="301">
        <v>86806</v>
      </c>
      <c r="H68" s="301">
        <v>88820</v>
      </c>
      <c r="I68" s="301">
        <v>82208</v>
      </c>
      <c r="J68" s="301">
        <v>78590</v>
      </c>
      <c r="K68" s="302">
        <v>76032</v>
      </c>
    </row>
    <row r="69" spans="2:11" ht="17.25" customHeight="1">
      <c r="C69" s="233" t="s">
        <v>390</v>
      </c>
      <c r="D69" s="234" t="s">
        <v>388</v>
      </c>
      <c r="E69" s="117" t="s">
        <v>1216</v>
      </c>
      <c r="F69" s="301">
        <v>2</v>
      </c>
      <c r="G69" s="301">
        <v>67</v>
      </c>
      <c r="H69" s="301">
        <v>178</v>
      </c>
      <c r="I69" s="301">
        <v>650</v>
      </c>
      <c r="J69" s="301">
        <v>2182</v>
      </c>
      <c r="K69" s="302">
        <v>2477</v>
      </c>
    </row>
    <row r="70" spans="2:11" ht="17.25" customHeight="1">
      <c r="C70" s="233"/>
      <c r="D70" s="234" t="s">
        <v>389</v>
      </c>
      <c r="E70" s="117" t="s">
        <v>1216</v>
      </c>
      <c r="F70" s="301">
        <v>34900</v>
      </c>
      <c r="G70" s="301">
        <v>32039</v>
      </c>
      <c r="H70" s="301">
        <v>32008</v>
      </c>
      <c r="I70" s="301">
        <v>32940</v>
      </c>
      <c r="J70" s="301">
        <v>28362</v>
      </c>
      <c r="K70" s="302">
        <v>28160</v>
      </c>
    </row>
    <row r="71" spans="2:11" s="223" customFormat="1" ht="17.25" customHeight="1">
      <c r="C71" s="250" t="s">
        <v>1088</v>
      </c>
      <c r="D71" s="251" t="s">
        <v>388</v>
      </c>
      <c r="E71" s="117" t="s">
        <v>1216</v>
      </c>
      <c r="F71" s="301">
        <v>0</v>
      </c>
      <c r="G71" s="301">
        <v>0</v>
      </c>
      <c r="H71" s="301">
        <v>0</v>
      </c>
      <c r="I71" s="301">
        <v>0</v>
      </c>
      <c r="J71" s="301">
        <v>0</v>
      </c>
      <c r="K71" s="302">
        <v>0</v>
      </c>
    </row>
    <row r="72" spans="2:11" s="223" customFormat="1" ht="17.25" customHeight="1">
      <c r="C72" s="250"/>
      <c r="D72" s="251" t="s">
        <v>389</v>
      </c>
      <c r="E72" s="117" t="s">
        <v>1216</v>
      </c>
      <c r="F72" s="301">
        <v>3667</v>
      </c>
      <c r="G72" s="301">
        <v>3336</v>
      </c>
      <c r="H72" s="301">
        <v>3601</v>
      </c>
      <c r="I72" s="301">
        <v>3174</v>
      </c>
      <c r="J72" s="301">
        <v>3442</v>
      </c>
      <c r="K72" s="302">
        <v>3521</v>
      </c>
    </row>
    <row r="73" spans="2:11" s="223" customFormat="1" ht="17.25" customHeight="1">
      <c r="C73" s="250" t="s">
        <v>1089</v>
      </c>
      <c r="D73" s="251" t="s">
        <v>388</v>
      </c>
      <c r="E73" s="117" t="s">
        <v>1216</v>
      </c>
      <c r="F73" s="301">
        <v>0</v>
      </c>
      <c r="G73" s="301">
        <v>0</v>
      </c>
      <c r="H73" s="301">
        <v>0</v>
      </c>
      <c r="I73" s="301">
        <v>0</v>
      </c>
      <c r="J73" s="301">
        <v>0</v>
      </c>
      <c r="K73" s="302">
        <v>0</v>
      </c>
    </row>
    <row r="74" spans="2:11" s="223" customFormat="1" ht="17.25" customHeight="1">
      <c r="C74" s="250"/>
      <c r="D74" s="251" t="s">
        <v>389</v>
      </c>
      <c r="E74" s="117" t="s">
        <v>1216</v>
      </c>
      <c r="F74" s="301">
        <v>3</v>
      </c>
      <c r="G74" s="301">
        <v>0</v>
      </c>
      <c r="H74" s="301">
        <v>0</v>
      </c>
      <c r="I74" s="301">
        <v>0</v>
      </c>
      <c r="J74" s="301">
        <v>0</v>
      </c>
      <c r="K74" s="302">
        <v>0</v>
      </c>
    </row>
    <row r="75" spans="2:11" s="223" customFormat="1" ht="17.25" customHeight="1">
      <c r="C75" s="250" t="s">
        <v>1090</v>
      </c>
      <c r="D75" s="251" t="s">
        <v>388</v>
      </c>
      <c r="E75" s="117" t="s">
        <v>1216</v>
      </c>
      <c r="F75" s="301">
        <v>0</v>
      </c>
      <c r="G75" s="301">
        <v>0</v>
      </c>
      <c r="H75" s="301">
        <v>0</v>
      </c>
      <c r="I75" s="301">
        <v>0</v>
      </c>
      <c r="J75" s="301">
        <v>0</v>
      </c>
      <c r="K75" s="302">
        <v>0</v>
      </c>
    </row>
    <row r="76" spans="2:11" s="223" customFormat="1" ht="17.25" customHeight="1">
      <c r="C76" s="252"/>
      <c r="D76" s="253" t="s">
        <v>389</v>
      </c>
      <c r="E76" s="120" t="s">
        <v>1216</v>
      </c>
      <c r="F76" s="311">
        <v>6</v>
      </c>
      <c r="G76" s="311">
        <v>4</v>
      </c>
      <c r="H76" s="311">
        <v>4</v>
      </c>
      <c r="I76" s="311">
        <v>4</v>
      </c>
      <c r="J76" s="311">
        <v>5</v>
      </c>
      <c r="K76" s="312">
        <v>5</v>
      </c>
    </row>
    <row r="77" spans="2:11" s="223" customFormat="1" ht="17.649999999999999" customHeight="1">
      <c r="C77" s="225" t="s">
        <v>990</v>
      </c>
      <c r="D77" s="225"/>
      <c r="E77" s="286"/>
    </row>
    <row r="78" spans="2:11" s="223" customFormat="1" ht="17.649999999999999" customHeight="1">
      <c r="C78" s="214" t="s">
        <v>1217</v>
      </c>
      <c r="D78" s="225"/>
      <c r="E78" s="286"/>
    </row>
    <row r="79" spans="2:11" s="223" customFormat="1" ht="17.649999999999999" customHeight="1">
      <c r="C79" s="224"/>
      <c r="D79" s="225"/>
      <c r="E79" s="286"/>
    </row>
    <row r="80" spans="2:11" s="223" customFormat="1" ht="17.25" customHeight="1">
      <c r="B80" s="223" t="s">
        <v>1091</v>
      </c>
      <c r="C80" s="224"/>
      <c r="D80" s="225"/>
      <c r="E80" s="286"/>
    </row>
    <row r="81" spans="2:11" ht="17.25" customHeight="1" thickBot="1">
      <c r="C81" s="248"/>
      <c r="D81" s="249"/>
      <c r="E81" s="289"/>
      <c r="F81" s="179">
        <v>2019</v>
      </c>
      <c r="G81" s="179">
        <f>F81+1</f>
        <v>2020</v>
      </c>
      <c r="H81" s="179">
        <f t="shared" ref="H81:K81" si="9">G81+1</f>
        <v>2021</v>
      </c>
      <c r="I81" s="179">
        <f t="shared" si="9"/>
        <v>2022</v>
      </c>
      <c r="J81" s="179">
        <f t="shared" si="9"/>
        <v>2023</v>
      </c>
      <c r="K81" s="180">
        <f t="shared" si="9"/>
        <v>2024</v>
      </c>
    </row>
    <row r="82" spans="2:11" ht="17.25" customHeight="1" thickTop="1">
      <c r="C82" s="243" t="s">
        <v>390</v>
      </c>
      <c r="D82" s="244" t="s">
        <v>388</v>
      </c>
      <c r="E82" s="118" t="s">
        <v>1216</v>
      </c>
      <c r="F82" s="299">
        <v>87</v>
      </c>
      <c r="G82" s="299">
        <v>46</v>
      </c>
      <c r="H82" s="299">
        <v>76</v>
      </c>
      <c r="I82" s="299">
        <v>203</v>
      </c>
      <c r="J82" s="299">
        <v>368</v>
      </c>
      <c r="K82" s="300">
        <v>253</v>
      </c>
    </row>
    <row r="83" spans="2:11" ht="17.25" customHeight="1">
      <c r="C83" s="233"/>
      <c r="D83" s="234" t="s">
        <v>389</v>
      </c>
      <c r="E83" s="117" t="s">
        <v>1216</v>
      </c>
      <c r="F83" s="301">
        <v>0</v>
      </c>
      <c r="G83" s="301">
        <v>0</v>
      </c>
      <c r="H83" s="301">
        <v>0</v>
      </c>
      <c r="I83" s="301">
        <v>0</v>
      </c>
      <c r="J83" s="301">
        <v>0</v>
      </c>
      <c r="K83" s="302">
        <v>0</v>
      </c>
    </row>
    <row r="84" spans="2:11" s="223" customFormat="1" ht="17.25" customHeight="1">
      <c r="C84" s="250" t="s">
        <v>1088</v>
      </c>
      <c r="D84" s="251" t="s">
        <v>388</v>
      </c>
      <c r="E84" s="117" t="s">
        <v>1216</v>
      </c>
      <c r="F84" s="301">
        <v>0</v>
      </c>
      <c r="G84" s="301">
        <v>0</v>
      </c>
      <c r="H84" s="301">
        <v>0</v>
      </c>
      <c r="I84" s="301">
        <v>0</v>
      </c>
      <c r="J84" s="301">
        <v>0</v>
      </c>
      <c r="K84" s="302">
        <v>0</v>
      </c>
    </row>
    <row r="85" spans="2:11" s="223" customFormat="1" ht="17.25" customHeight="1">
      <c r="C85" s="250"/>
      <c r="D85" s="251" t="s">
        <v>389</v>
      </c>
      <c r="E85" s="117" t="s">
        <v>1216</v>
      </c>
      <c r="F85" s="301">
        <v>0</v>
      </c>
      <c r="G85" s="301">
        <v>0</v>
      </c>
      <c r="H85" s="301">
        <v>0</v>
      </c>
      <c r="I85" s="301">
        <v>0</v>
      </c>
      <c r="J85" s="301">
        <v>0</v>
      </c>
      <c r="K85" s="302">
        <v>0</v>
      </c>
    </row>
    <row r="86" spans="2:11" s="223" customFormat="1" ht="17.25" customHeight="1">
      <c r="C86" s="250" t="s">
        <v>1089</v>
      </c>
      <c r="D86" s="251" t="s">
        <v>388</v>
      </c>
      <c r="E86" s="117" t="s">
        <v>1216</v>
      </c>
      <c r="F86" s="301">
        <v>0</v>
      </c>
      <c r="G86" s="301">
        <v>0</v>
      </c>
      <c r="H86" s="301">
        <v>0</v>
      </c>
      <c r="I86" s="301">
        <v>0</v>
      </c>
      <c r="J86" s="301">
        <v>0</v>
      </c>
      <c r="K86" s="302">
        <v>0</v>
      </c>
    </row>
    <row r="87" spans="2:11" s="223" customFormat="1" ht="17.25" customHeight="1">
      <c r="C87" s="250"/>
      <c r="D87" s="251" t="s">
        <v>389</v>
      </c>
      <c r="E87" s="117" t="s">
        <v>1216</v>
      </c>
      <c r="F87" s="301">
        <v>0</v>
      </c>
      <c r="G87" s="301">
        <v>0</v>
      </c>
      <c r="H87" s="301">
        <v>0</v>
      </c>
      <c r="I87" s="301">
        <v>0</v>
      </c>
      <c r="J87" s="301">
        <v>0</v>
      </c>
      <c r="K87" s="302">
        <v>0</v>
      </c>
    </row>
    <row r="88" spans="2:11" s="223" customFormat="1" ht="17.25" customHeight="1">
      <c r="C88" s="250" t="s">
        <v>1090</v>
      </c>
      <c r="D88" s="251" t="s">
        <v>388</v>
      </c>
      <c r="E88" s="117" t="s">
        <v>1216</v>
      </c>
      <c r="F88" s="301">
        <v>0</v>
      </c>
      <c r="G88" s="301">
        <v>0</v>
      </c>
      <c r="H88" s="301">
        <v>0</v>
      </c>
      <c r="I88" s="301">
        <v>0</v>
      </c>
      <c r="J88" s="301">
        <v>0</v>
      </c>
      <c r="K88" s="302">
        <v>0</v>
      </c>
    </row>
    <row r="89" spans="2:11" s="223" customFormat="1" ht="17.25" customHeight="1">
      <c r="C89" s="252"/>
      <c r="D89" s="253" t="s">
        <v>389</v>
      </c>
      <c r="E89" s="120" t="s">
        <v>1216</v>
      </c>
      <c r="F89" s="311">
        <v>0</v>
      </c>
      <c r="G89" s="311">
        <v>0</v>
      </c>
      <c r="H89" s="311">
        <v>0</v>
      </c>
      <c r="I89" s="311">
        <v>0</v>
      </c>
      <c r="J89" s="311">
        <v>0</v>
      </c>
      <c r="K89" s="312">
        <v>0</v>
      </c>
    </row>
    <row r="90" spans="2:11" s="223" customFormat="1" ht="17.25" customHeight="1">
      <c r="C90" s="214" t="s">
        <v>1492</v>
      </c>
      <c r="D90" s="225"/>
      <c r="E90" s="286"/>
    </row>
    <row r="91" spans="2:11" s="223" customFormat="1" ht="17.25" customHeight="1">
      <c r="C91" s="214" t="s">
        <v>1218</v>
      </c>
      <c r="D91" s="225"/>
      <c r="E91" s="286"/>
    </row>
    <row r="93" spans="2:11" s="223" customFormat="1" ht="14.25">
      <c r="B93" s="223" t="s">
        <v>1092</v>
      </c>
      <c r="C93" s="224"/>
      <c r="D93" s="225"/>
      <c r="E93" s="286"/>
    </row>
    <row r="94" spans="2:11" ht="17.25" customHeight="1" thickBot="1">
      <c r="C94" s="248"/>
      <c r="D94" s="249"/>
      <c r="E94" s="289"/>
      <c r="F94" s="385">
        <v>2019</v>
      </c>
      <c r="G94" s="385">
        <f>F94+1</f>
        <v>2020</v>
      </c>
      <c r="H94" s="385">
        <f t="shared" ref="H94:K94" si="10">G94+1</f>
        <v>2021</v>
      </c>
      <c r="I94" s="385">
        <f t="shared" si="10"/>
        <v>2022</v>
      </c>
      <c r="J94" s="385">
        <f t="shared" si="10"/>
        <v>2023</v>
      </c>
      <c r="K94" s="180">
        <f t="shared" si="10"/>
        <v>2024</v>
      </c>
    </row>
    <row r="95" spans="2:11" ht="17.25" customHeight="1" thickTop="1">
      <c r="C95" s="412" t="s">
        <v>393</v>
      </c>
      <c r="D95" s="413"/>
      <c r="E95" s="414" t="s">
        <v>394</v>
      </c>
      <c r="F95" s="415">
        <v>8.02</v>
      </c>
      <c r="G95" s="415">
        <v>8.66</v>
      </c>
      <c r="H95" s="415">
        <v>7.35</v>
      </c>
      <c r="I95" s="415">
        <v>5.88</v>
      </c>
      <c r="J95" s="415">
        <v>5.74</v>
      </c>
      <c r="K95" s="416">
        <v>5.22</v>
      </c>
    </row>
    <row r="96" spans="2:11" ht="17.25" customHeight="1">
      <c r="C96" s="214" t="s">
        <v>990</v>
      </c>
    </row>
    <row r="98" spans="2:11" s="223" customFormat="1" ht="17.25" customHeight="1">
      <c r="B98" s="182" t="s">
        <v>1493</v>
      </c>
      <c r="C98" s="224"/>
      <c r="D98" s="225"/>
      <c r="E98" s="286"/>
    </row>
    <row r="99" spans="2:11" ht="17.25" customHeight="1" thickBot="1">
      <c r="C99" s="248"/>
      <c r="D99" s="249"/>
      <c r="E99" s="289"/>
      <c r="F99" s="179">
        <v>2019</v>
      </c>
      <c r="G99" s="179">
        <f>F99+1</f>
        <v>2020</v>
      </c>
      <c r="H99" s="179">
        <f t="shared" ref="H99:K99" si="11">G99+1</f>
        <v>2021</v>
      </c>
      <c r="I99" s="179">
        <f t="shared" si="11"/>
        <v>2022</v>
      </c>
      <c r="J99" s="179">
        <f t="shared" si="11"/>
        <v>2023</v>
      </c>
      <c r="K99" s="180">
        <f t="shared" si="11"/>
        <v>2024</v>
      </c>
    </row>
    <row r="100" spans="2:11" ht="17.25" customHeight="1" thickTop="1">
      <c r="C100" s="243" t="s">
        <v>396</v>
      </c>
      <c r="D100" s="244"/>
      <c r="E100" s="118" t="s">
        <v>397</v>
      </c>
      <c r="F100" s="246">
        <v>0</v>
      </c>
      <c r="G100" s="246">
        <v>0</v>
      </c>
      <c r="H100" s="246">
        <v>0</v>
      </c>
      <c r="I100" s="246">
        <v>127.6</v>
      </c>
      <c r="J100" s="246">
        <v>537.29999999999995</v>
      </c>
      <c r="K100" s="247">
        <v>598.1</v>
      </c>
    </row>
    <row r="101" spans="2:11" ht="17.25" customHeight="1">
      <c r="C101" s="233" t="s">
        <v>398</v>
      </c>
      <c r="D101" s="234"/>
      <c r="E101" s="117" t="s">
        <v>397</v>
      </c>
      <c r="F101" s="236">
        <v>0</v>
      </c>
      <c r="G101" s="236">
        <v>0</v>
      </c>
      <c r="H101" s="236">
        <v>0</v>
      </c>
      <c r="I101" s="236">
        <v>0</v>
      </c>
      <c r="J101" s="236">
        <v>0</v>
      </c>
      <c r="K101" s="237">
        <v>0</v>
      </c>
    </row>
    <row r="102" spans="2:11" ht="17.25" customHeight="1">
      <c r="C102" s="233" t="s">
        <v>399</v>
      </c>
      <c r="D102" s="234"/>
      <c r="E102" s="117" t="s">
        <v>397</v>
      </c>
      <c r="F102" s="236">
        <v>0</v>
      </c>
      <c r="G102" s="236">
        <v>18.2</v>
      </c>
      <c r="H102" s="236">
        <v>40.200000000000003</v>
      </c>
      <c r="I102" s="236">
        <v>40.6</v>
      </c>
      <c r="J102" s="236">
        <v>66.400000000000006</v>
      </c>
      <c r="K102" s="237">
        <v>83</v>
      </c>
    </row>
    <row r="103" spans="2:11" ht="17.25" customHeight="1">
      <c r="C103" s="233" t="s">
        <v>400</v>
      </c>
      <c r="D103" s="234"/>
      <c r="E103" s="117" t="s">
        <v>397</v>
      </c>
      <c r="F103" s="236">
        <v>0.5</v>
      </c>
      <c r="G103" s="236">
        <v>0.4</v>
      </c>
      <c r="H103" s="236">
        <v>9.3000000000000007</v>
      </c>
      <c r="I103" s="236">
        <v>10.5</v>
      </c>
      <c r="J103" s="236">
        <v>0</v>
      </c>
      <c r="K103" s="237">
        <v>4.5999999999999996</v>
      </c>
    </row>
    <row r="104" spans="2:11" ht="17.25" customHeight="1">
      <c r="C104" s="233" t="s">
        <v>401</v>
      </c>
      <c r="D104" s="234"/>
      <c r="E104" s="117" t="s">
        <v>397</v>
      </c>
      <c r="F104" s="236">
        <v>0.5</v>
      </c>
      <c r="G104" s="236">
        <v>18.600000000000001</v>
      </c>
      <c r="H104" s="236">
        <v>49.5</v>
      </c>
      <c r="I104" s="236">
        <v>51.9</v>
      </c>
      <c r="J104" s="236">
        <v>56.7</v>
      </c>
      <c r="K104" s="237">
        <v>57.1</v>
      </c>
    </row>
    <row r="105" spans="2:11" ht="17.25" customHeight="1">
      <c r="C105" s="238" t="s">
        <v>402</v>
      </c>
      <c r="D105" s="239"/>
      <c r="E105" s="120" t="s">
        <v>397</v>
      </c>
      <c r="F105" s="241">
        <v>0</v>
      </c>
      <c r="G105" s="241">
        <v>0</v>
      </c>
      <c r="H105" s="241">
        <v>0</v>
      </c>
      <c r="I105" s="241">
        <v>0</v>
      </c>
      <c r="J105" s="241">
        <v>0</v>
      </c>
      <c r="K105" s="242">
        <v>0</v>
      </c>
    </row>
    <row r="107" spans="2:11" s="223" customFormat="1" ht="17.649999999999999" customHeight="1">
      <c r="B107" s="223" t="s">
        <v>1093</v>
      </c>
      <c r="C107" s="224"/>
      <c r="D107" s="225"/>
      <c r="E107" s="286"/>
    </row>
    <row r="108" spans="2:11" ht="17.25" customHeight="1" thickBot="1">
      <c r="C108" s="248"/>
      <c r="D108" s="249"/>
      <c r="E108" s="289"/>
      <c r="F108" s="385">
        <v>2019</v>
      </c>
      <c r="G108" s="385">
        <f>F108+1</f>
        <v>2020</v>
      </c>
      <c r="H108" s="385">
        <f t="shared" ref="H108:K108" si="12">G108+1</f>
        <v>2021</v>
      </c>
      <c r="I108" s="385">
        <f t="shared" si="12"/>
        <v>2022</v>
      </c>
      <c r="J108" s="385">
        <f t="shared" si="12"/>
        <v>2023</v>
      </c>
      <c r="K108" s="180">
        <f t="shared" si="12"/>
        <v>2024</v>
      </c>
    </row>
    <row r="109" spans="2:11" ht="17.25" customHeight="1" thickTop="1">
      <c r="C109" s="412" t="s">
        <v>1094</v>
      </c>
      <c r="D109" s="413"/>
      <c r="E109" s="414" t="s">
        <v>182</v>
      </c>
      <c r="F109" s="415">
        <v>0</v>
      </c>
      <c r="G109" s="415">
        <v>0.2</v>
      </c>
      <c r="H109" s="415">
        <v>0.6</v>
      </c>
      <c r="I109" s="415">
        <v>1.9</v>
      </c>
      <c r="J109" s="415">
        <v>7.2</v>
      </c>
      <c r="K109" s="416">
        <v>8.1</v>
      </c>
    </row>
    <row r="111" spans="2:11" s="223" customFormat="1" ht="17.25" customHeight="1">
      <c r="B111" s="223" t="s">
        <v>1095</v>
      </c>
      <c r="C111" s="224"/>
      <c r="D111" s="225"/>
      <c r="E111" s="286"/>
      <c r="F111" s="231"/>
      <c r="G111" s="231"/>
      <c r="H111" s="231"/>
      <c r="I111" s="231"/>
      <c r="J111" s="231"/>
      <c r="K111" s="231"/>
    </row>
    <row r="112" spans="2:11" ht="17.25" customHeight="1" thickBot="1">
      <c r="C112" s="248"/>
      <c r="D112" s="249"/>
      <c r="E112" s="289"/>
      <c r="F112" s="179">
        <v>2019</v>
      </c>
      <c r="G112" s="179">
        <f>F112+1</f>
        <v>2020</v>
      </c>
      <c r="H112" s="179">
        <f t="shared" ref="H112:K112" si="13">G112+1</f>
        <v>2021</v>
      </c>
      <c r="I112" s="179">
        <f t="shared" si="13"/>
        <v>2022</v>
      </c>
      <c r="J112" s="179">
        <f t="shared" si="13"/>
        <v>2023</v>
      </c>
      <c r="K112" s="180">
        <f t="shared" si="13"/>
        <v>2024</v>
      </c>
    </row>
    <row r="113" spans="3:11" ht="17.25" customHeight="1" thickTop="1">
      <c r="C113" s="243" t="s">
        <v>404</v>
      </c>
      <c r="D113" s="244"/>
      <c r="E113" s="118" t="s">
        <v>361</v>
      </c>
      <c r="F113" s="299">
        <v>4168</v>
      </c>
      <c r="G113" s="299">
        <v>3716</v>
      </c>
      <c r="H113" s="299">
        <v>3406</v>
      </c>
      <c r="I113" s="299">
        <v>4004</v>
      </c>
      <c r="J113" s="299">
        <v>3746</v>
      </c>
      <c r="K113" s="300">
        <v>3738</v>
      </c>
    </row>
    <row r="114" spans="3:11" ht="17.25" customHeight="1">
      <c r="C114" s="233" t="s">
        <v>405</v>
      </c>
      <c r="D114" s="234"/>
      <c r="E114" s="117" t="s">
        <v>361</v>
      </c>
      <c r="F114" s="301">
        <v>421</v>
      </c>
      <c r="G114" s="301">
        <v>684</v>
      </c>
      <c r="H114" s="301">
        <v>685</v>
      </c>
      <c r="I114" s="301">
        <v>778</v>
      </c>
      <c r="J114" s="301">
        <v>744</v>
      </c>
      <c r="K114" s="302">
        <v>725</v>
      </c>
    </row>
    <row r="115" spans="3:11" ht="17.25" customHeight="1">
      <c r="C115" s="233" t="s">
        <v>406</v>
      </c>
      <c r="D115" s="234"/>
      <c r="E115" s="117" t="s">
        <v>361</v>
      </c>
      <c r="F115" s="301">
        <v>1262</v>
      </c>
      <c r="G115" s="301">
        <v>1102</v>
      </c>
      <c r="H115" s="301">
        <v>2266</v>
      </c>
      <c r="I115" s="301">
        <v>1334</v>
      </c>
      <c r="J115" s="301">
        <v>1263</v>
      </c>
      <c r="K115" s="302">
        <v>1060</v>
      </c>
    </row>
    <row r="116" spans="3:11" ht="17.25" customHeight="1">
      <c r="C116" s="233" t="s">
        <v>407</v>
      </c>
      <c r="D116" s="234"/>
      <c r="E116" s="117" t="s">
        <v>361</v>
      </c>
      <c r="F116" s="301">
        <v>978</v>
      </c>
      <c r="G116" s="301">
        <v>1007</v>
      </c>
      <c r="H116" s="301">
        <v>1293</v>
      </c>
      <c r="I116" s="301">
        <v>954</v>
      </c>
      <c r="J116" s="301">
        <v>901</v>
      </c>
      <c r="K116" s="302">
        <v>940</v>
      </c>
    </row>
    <row r="117" spans="3:11" ht="17.25" customHeight="1">
      <c r="C117" s="233" t="s">
        <v>408</v>
      </c>
      <c r="D117" s="234"/>
      <c r="E117" s="117" t="s">
        <v>361</v>
      </c>
      <c r="F117" s="301">
        <v>47</v>
      </c>
      <c r="G117" s="301">
        <v>35</v>
      </c>
      <c r="H117" s="301">
        <v>14</v>
      </c>
      <c r="I117" s="301">
        <v>49</v>
      </c>
      <c r="J117" s="301">
        <v>91</v>
      </c>
      <c r="K117" s="302">
        <v>38</v>
      </c>
    </row>
    <row r="118" spans="3:11" ht="17.25" customHeight="1">
      <c r="C118" s="233" t="s">
        <v>409</v>
      </c>
      <c r="D118" s="234"/>
      <c r="E118" s="117" t="s">
        <v>361</v>
      </c>
      <c r="F118" s="301">
        <v>18</v>
      </c>
      <c r="G118" s="301">
        <v>43</v>
      </c>
      <c r="H118" s="301">
        <v>18</v>
      </c>
      <c r="I118" s="301">
        <v>53</v>
      </c>
      <c r="J118" s="301">
        <v>90</v>
      </c>
      <c r="K118" s="302">
        <v>77</v>
      </c>
    </row>
    <row r="119" spans="3:11" ht="17.25" customHeight="1">
      <c r="C119" s="233" t="s">
        <v>410</v>
      </c>
      <c r="D119" s="234"/>
      <c r="E119" s="117" t="s">
        <v>361</v>
      </c>
      <c r="F119" s="301">
        <v>20</v>
      </c>
      <c r="G119" s="301">
        <v>51</v>
      </c>
      <c r="H119" s="301">
        <v>20</v>
      </c>
      <c r="I119" s="301">
        <v>31</v>
      </c>
      <c r="J119" s="301">
        <v>38</v>
      </c>
      <c r="K119" s="302">
        <v>32</v>
      </c>
    </row>
    <row r="120" spans="3:11" ht="17.25" customHeight="1">
      <c r="C120" s="233" t="s">
        <v>411</v>
      </c>
      <c r="D120" s="234"/>
      <c r="E120" s="117" t="s">
        <v>361</v>
      </c>
      <c r="F120" s="301" t="s">
        <v>434</v>
      </c>
      <c r="G120" s="301" t="s">
        <v>434</v>
      </c>
      <c r="H120" s="301" t="s">
        <v>434</v>
      </c>
      <c r="I120" s="301" t="s">
        <v>434</v>
      </c>
      <c r="J120" s="301" t="s">
        <v>434</v>
      </c>
      <c r="K120" s="302" t="s">
        <v>434</v>
      </c>
    </row>
    <row r="121" spans="3:11" ht="17.25" customHeight="1">
      <c r="C121" s="233" t="s">
        <v>412</v>
      </c>
      <c r="D121" s="234"/>
      <c r="E121" s="117" t="s">
        <v>361</v>
      </c>
      <c r="F121" s="301" t="s">
        <v>434</v>
      </c>
      <c r="G121" s="301" t="s">
        <v>434</v>
      </c>
      <c r="H121" s="301" t="s">
        <v>434</v>
      </c>
      <c r="I121" s="301" t="s">
        <v>434</v>
      </c>
      <c r="J121" s="301" t="s">
        <v>434</v>
      </c>
      <c r="K121" s="302" t="s">
        <v>434</v>
      </c>
    </row>
    <row r="122" spans="3:11" ht="17.25" customHeight="1">
      <c r="C122" s="233" t="s">
        <v>413</v>
      </c>
      <c r="D122" s="234"/>
      <c r="E122" s="117" t="s">
        <v>361</v>
      </c>
      <c r="F122" s="301">
        <v>549</v>
      </c>
      <c r="G122" s="301">
        <v>269</v>
      </c>
      <c r="H122" s="301">
        <v>261</v>
      </c>
      <c r="I122" s="301">
        <v>344</v>
      </c>
      <c r="J122" s="301">
        <v>154</v>
      </c>
      <c r="K122" s="302">
        <v>483</v>
      </c>
    </row>
    <row r="123" spans="3:11" ht="17.25" customHeight="1">
      <c r="C123" s="233" t="s">
        <v>414</v>
      </c>
      <c r="D123" s="234"/>
      <c r="E123" s="117" t="s">
        <v>361</v>
      </c>
      <c r="F123" s="301">
        <v>2609</v>
      </c>
      <c r="G123" s="301">
        <v>1945</v>
      </c>
      <c r="H123" s="301">
        <v>1681</v>
      </c>
      <c r="I123" s="301">
        <v>1483</v>
      </c>
      <c r="J123" s="301">
        <v>1378</v>
      </c>
      <c r="K123" s="302">
        <v>1471</v>
      </c>
    </row>
    <row r="124" spans="3:11" ht="17.25" customHeight="1">
      <c r="C124" s="233" t="s">
        <v>415</v>
      </c>
      <c r="D124" s="234"/>
      <c r="E124" s="117" t="s">
        <v>361</v>
      </c>
      <c r="F124" s="301">
        <v>3836</v>
      </c>
      <c r="G124" s="301">
        <v>2581</v>
      </c>
      <c r="H124" s="301">
        <v>1716</v>
      </c>
      <c r="I124" s="301">
        <v>1259</v>
      </c>
      <c r="J124" s="301">
        <v>806</v>
      </c>
      <c r="K124" s="302">
        <v>1168</v>
      </c>
    </row>
    <row r="125" spans="3:11" ht="17.25" customHeight="1">
      <c r="C125" s="233" t="s">
        <v>416</v>
      </c>
      <c r="D125" s="234"/>
      <c r="E125" s="117" t="s">
        <v>361</v>
      </c>
      <c r="F125" s="301">
        <v>167</v>
      </c>
      <c r="G125" s="301">
        <v>167</v>
      </c>
      <c r="H125" s="301">
        <v>167</v>
      </c>
      <c r="I125" s="301">
        <v>162</v>
      </c>
      <c r="J125" s="301">
        <v>151</v>
      </c>
      <c r="K125" s="302">
        <v>146</v>
      </c>
    </row>
    <row r="126" spans="3:11" ht="17.25" customHeight="1">
      <c r="C126" s="233" t="s">
        <v>417</v>
      </c>
      <c r="D126" s="234"/>
      <c r="E126" s="117" t="s">
        <v>361</v>
      </c>
      <c r="F126" s="301" t="s">
        <v>434</v>
      </c>
      <c r="G126" s="301" t="s">
        <v>434</v>
      </c>
      <c r="H126" s="301" t="s">
        <v>434</v>
      </c>
      <c r="I126" s="301" t="s">
        <v>434</v>
      </c>
      <c r="J126" s="301" t="s">
        <v>434</v>
      </c>
      <c r="K126" s="302" t="s">
        <v>434</v>
      </c>
    </row>
    <row r="127" spans="3:11" ht="17.25" customHeight="1">
      <c r="C127" s="233" t="s">
        <v>418</v>
      </c>
      <c r="D127" s="234"/>
      <c r="E127" s="117" t="s">
        <v>361</v>
      </c>
      <c r="F127" s="301">
        <v>251</v>
      </c>
      <c r="G127" s="301">
        <v>58</v>
      </c>
      <c r="H127" s="301">
        <v>58</v>
      </c>
      <c r="I127" s="301">
        <v>58</v>
      </c>
      <c r="J127" s="301">
        <v>139</v>
      </c>
      <c r="K127" s="302">
        <v>132</v>
      </c>
    </row>
    <row r="128" spans="3:11" ht="17.25" customHeight="1">
      <c r="C128" s="254" t="s">
        <v>91</v>
      </c>
      <c r="D128" s="255"/>
      <c r="E128" s="294" t="s">
        <v>361</v>
      </c>
      <c r="F128" s="303">
        <v>14325</v>
      </c>
      <c r="G128" s="303">
        <v>11658</v>
      </c>
      <c r="H128" s="303">
        <v>11585</v>
      </c>
      <c r="I128" s="303">
        <v>10508</v>
      </c>
      <c r="J128" s="303">
        <v>9501</v>
      </c>
      <c r="K128" s="304">
        <v>10008</v>
      </c>
    </row>
    <row r="129" spans="2:11" ht="17.25" customHeight="1">
      <c r="C129" s="225" t="s">
        <v>1470</v>
      </c>
      <c r="D129" s="221"/>
      <c r="E129" s="295"/>
      <c r="F129" s="328"/>
      <c r="G129" s="328"/>
      <c r="H129" s="328"/>
      <c r="I129" s="328"/>
      <c r="J129" s="328"/>
      <c r="K129" s="328"/>
    </row>
    <row r="131" spans="2:11" s="223" customFormat="1" ht="17.25" customHeight="1">
      <c r="B131" s="223" t="s">
        <v>1096</v>
      </c>
      <c r="C131" s="224"/>
      <c r="D131" s="225"/>
      <c r="E131" s="286"/>
    </row>
    <row r="132" spans="2:11" ht="17.25" customHeight="1" thickBot="1">
      <c r="C132" s="248"/>
      <c r="D132" s="249"/>
      <c r="E132" s="289"/>
      <c r="F132" s="179">
        <v>2019</v>
      </c>
      <c r="G132" s="179">
        <f>F132+1</f>
        <v>2020</v>
      </c>
      <c r="H132" s="179">
        <f t="shared" ref="H132:K132" si="14">G132+1</f>
        <v>2021</v>
      </c>
      <c r="I132" s="179">
        <f t="shared" si="14"/>
        <v>2022</v>
      </c>
      <c r="J132" s="179">
        <f t="shared" si="14"/>
        <v>2023</v>
      </c>
      <c r="K132" s="180">
        <f t="shared" si="14"/>
        <v>2024</v>
      </c>
    </row>
    <row r="133" spans="2:11" ht="17.25" customHeight="1" thickTop="1">
      <c r="C133" s="243" t="s">
        <v>404</v>
      </c>
      <c r="D133" s="244"/>
      <c r="E133" s="118" t="s">
        <v>361</v>
      </c>
      <c r="F133" s="299">
        <v>4168</v>
      </c>
      <c r="G133" s="299">
        <v>3716</v>
      </c>
      <c r="H133" s="299">
        <v>3406</v>
      </c>
      <c r="I133" s="299">
        <v>4004</v>
      </c>
      <c r="J133" s="299">
        <v>3746</v>
      </c>
      <c r="K133" s="300">
        <v>3738</v>
      </c>
    </row>
    <row r="134" spans="2:11" ht="17.25" customHeight="1">
      <c r="C134" s="233" t="s">
        <v>413</v>
      </c>
      <c r="D134" s="234"/>
      <c r="E134" s="117" t="s">
        <v>361</v>
      </c>
      <c r="F134" s="301">
        <v>549</v>
      </c>
      <c r="G134" s="301">
        <v>269</v>
      </c>
      <c r="H134" s="301">
        <v>261</v>
      </c>
      <c r="I134" s="301">
        <v>344</v>
      </c>
      <c r="J134" s="301">
        <v>154</v>
      </c>
      <c r="K134" s="302">
        <v>483</v>
      </c>
    </row>
    <row r="135" spans="2:11" ht="17.25" customHeight="1">
      <c r="C135" s="233" t="s">
        <v>414</v>
      </c>
      <c r="D135" s="234"/>
      <c r="E135" s="117" t="s">
        <v>361</v>
      </c>
      <c r="F135" s="301">
        <v>2609</v>
      </c>
      <c r="G135" s="301">
        <v>1945</v>
      </c>
      <c r="H135" s="301">
        <v>1681</v>
      </c>
      <c r="I135" s="301">
        <v>1483</v>
      </c>
      <c r="J135" s="301">
        <v>1378</v>
      </c>
      <c r="K135" s="302">
        <v>1471</v>
      </c>
    </row>
    <row r="136" spans="2:11" ht="17.25" customHeight="1">
      <c r="C136" s="233" t="s">
        <v>415</v>
      </c>
      <c r="D136" s="234"/>
      <c r="E136" s="117" t="s">
        <v>361</v>
      </c>
      <c r="F136" s="301">
        <v>3836</v>
      </c>
      <c r="G136" s="301">
        <v>2581</v>
      </c>
      <c r="H136" s="301">
        <v>1716</v>
      </c>
      <c r="I136" s="301">
        <v>1259</v>
      </c>
      <c r="J136" s="301">
        <v>806</v>
      </c>
      <c r="K136" s="302">
        <v>1168</v>
      </c>
    </row>
    <row r="137" spans="2:11" ht="17.25" customHeight="1">
      <c r="C137" s="254" t="s">
        <v>91</v>
      </c>
      <c r="D137" s="255"/>
      <c r="E137" s="294" t="s">
        <v>361</v>
      </c>
      <c r="F137" s="303">
        <v>11162</v>
      </c>
      <c r="G137" s="303">
        <v>8511</v>
      </c>
      <c r="H137" s="303">
        <v>7065</v>
      </c>
      <c r="I137" s="303">
        <v>7090</v>
      </c>
      <c r="J137" s="303">
        <v>6084</v>
      </c>
      <c r="K137" s="304">
        <v>6860</v>
      </c>
    </row>
    <row r="139" spans="2:11" s="223" customFormat="1" ht="17.25" customHeight="1">
      <c r="B139" s="223" t="s">
        <v>1097</v>
      </c>
      <c r="C139" s="224"/>
      <c r="D139" s="225"/>
      <c r="E139" s="286"/>
    </row>
    <row r="140" spans="2:11" ht="17.25" customHeight="1" thickBot="1">
      <c r="C140" s="248"/>
      <c r="D140" s="249"/>
      <c r="E140" s="289"/>
      <c r="F140" s="385">
        <v>2019</v>
      </c>
      <c r="G140" s="385">
        <f>F140+1</f>
        <v>2020</v>
      </c>
      <c r="H140" s="385">
        <f t="shared" ref="H140:K140" si="15">G140+1</f>
        <v>2021</v>
      </c>
      <c r="I140" s="385">
        <f t="shared" si="15"/>
        <v>2022</v>
      </c>
      <c r="J140" s="385">
        <f t="shared" si="15"/>
        <v>2023</v>
      </c>
      <c r="K140" s="180">
        <f t="shared" si="15"/>
        <v>2024</v>
      </c>
    </row>
    <row r="141" spans="2:11" s="223" customFormat="1" ht="17.25" customHeight="1" thickTop="1">
      <c r="C141" s="417" t="s">
        <v>1098</v>
      </c>
      <c r="D141" s="418"/>
      <c r="E141" s="419" t="s">
        <v>361</v>
      </c>
      <c r="F141" s="420">
        <v>0</v>
      </c>
      <c r="G141" s="420">
        <v>0</v>
      </c>
      <c r="H141" s="420">
        <v>0</v>
      </c>
      <c r="I141" s="420">
        <v>57</v>
      </c>
      <c r="J141" s="420">
        <v>93</v>
      </c>
      <c r="K141" s="421">
        <v>0</v>
      </c>
    </row>
    <row r="143" spans="2:11" s="223" customFormat="1" ht="17.25" customHeight="1">
      <c r="B143" s="223" t="s">
        <v>1099</v>
      </c>
      <c r="C143" s="224"/>
      <c r="D143" s="225"/>
      <c r="E143" s="286"/>
      <c r="K143" s="226"/>
    </row>
    <row r="144" spans="2:11" ht="17.25" customHeight="1" thickBot="1">
      <c r="C144" s="248"/>
      <c r="D144" s="249"/>
      <c r="E144" s="289"/>
      <c r="F144" s="179">
        <v>2019</v>
      </c>
      <c r="G144" s="179">
        <f>F144+1</f>
        <v>2020</v>
      </c>
      <c r="H144" s="179">
        <f t="shared" ref="H144:K144" si="16">G144+1</f>
        <v>2021</v>
      </c>
      <c r="I144" s="179">
        <f t="shared" si="16"/>
        <v>2022</v>
      </c>
      <c r="J144" s="179">
        <f t="shared" si="16"/>
        <v>2023</v>
      </c>
      <c r="K144" s="180">
        <f t="shared" si="16"/>
        <v>2024</v>
      </c>
    </row>
    <row r="145" spans="2:11" ht="17.25" customHeight="1" thickTop="1">
      <c r="C145" s="243" t="s">
        <v>1100</v>
      </c>
      <c r="D145" s="244"/>
      <c r="E145" s="118" t="s">
        <v>420</v>
      </c>
      <c r="F145" s="276">
        <v>0.41</v>
      </c>
      <c r="G145" s="276">
        <v>0.46</v>
      </c>
      <c r="H145" s="276">
        <v>0.41</v>
      </c>
      <c r="I145" s="276">
        <v>0.28999999999999998</v>
      </c>
      <c r="J145" s="276">
        <v>0.3</v>
      </c>
      <c r="K145" s="283">
        <v>0.27</v>
      </c>
    </row>
    <row r="146" spans="2:11" s="223" customFormat="1" ht="17.25" customHeight="1">
      <c r="C146" s="250" t="s">
        <v>1101</v>
      </c>
      <c r="D146" s="251"/>
      <c r="E146" s="291" t="s">
        <v>420</v>
      </c>
      <c r="F146" s="261">
        <v>0.36</v>
      </c>
      <c r="G146" s="261">
        <v>0.33</v>
      </c>
      <c r="H146" s="261">
        <v>0.27</v>
      </c>
      <c r="I146" s="261">
        <v>0.23</v>
      </c>
      <c r="J146" s="261">
        <v>0.2</v>
      </c>
      <c r="K146" s="262">
        <v>0.2</v>
      </c>
    </row>
    <row r="147" spans="2:11" ht="17.25" customHeight="1">
      <c r="C147" s="233" t="s">
        <v>421</v>
      </c>
      <c r="D147" s="234"/>
      <c r="E147" s="117" t="s">
        <v>420</v>
      </c>
      <c r="F147" s="259">
        <v>0.94</v>
      </c>
      <c r="G147" s="259">
        <v>0.83</v>
      </c>
      <c r="H147" s="259">
        <v>0.68</v>
      </c>
      <c r="I147" s="259">
        <v>0.52</v>
      </c>
      <c r="J147" s="259">
        <v>0.48</v>
      </c>
      <c r="K147" s="260">
        <v>0.47</v>
      </c>
    </row>
    <row r="148" spans="2:11" s="223" customFormat="1" ht="17.25" customHeight="1">
      <c r="C148" s="250" t="s">
        <v>1102</v>
      </c>
      <c r="D148" s="251"/>
      <c r="E148" s="291" t="s">
        <v>420</v>
      </c>
      <c r="F148" s="261">
        <v>0.77</v>
      </c>
      <c r="G148" s="261">
        <v>0.79</v>
      </c>
      <c r="H148" s="261">
        <v>0.67</v>
      </c>
      <c r="I148" s="261">
        <v>0.53</v>
      </c>
      <c r="J148" s="261">
        <v>0.5</v>
      </c>
      <c r="K148" s="262">
        <v>0.47</v>
      </c>
    </row>
    <row r="149" spans="2:11" ht="17.25" customHeight="1">
      <c r="C149" s="238" t="s">
        <v>422</v>
      </c>
      <c r="D149" s="239"/>
      <c r="E149" s="120" t="s">
        <v>420</v>
      </c>
      <c r="F149" s="219">
        <v>1.71</v>
      </c>
      <c r="G149" s="219">
        <v>1.62</v>
      </c>
      <c r="H149" s="219">
        <v>1.35</v>
      </c>
      <c r="I149" s="219">
        <v>1.04</v>
      </c>
      <c r="J149" s="219">
        <v>0.98</v>
      </c>
      <c r="K149" s="220">
        <v>0.94</v>
      </c>
    </row>
    <row r="150" spans="2:11" ht="17.25" customHeight="1">
      <c r="C150" s="214" t="s">
        <v>1103</v>
      </c>
      <c r="F150" s="215"/>
      <c r="G150" s="215"/>
      <c r="H150" s="215"/>
      <c r="I150" s="215"/>
      <c r="J150" s="215"/>
      <c r="K150" s="215"/>
    </row>
    <row r="152" spans="2:11" ht="17.25" customHeight="1">
      <c r="B152" s="182" t="s">
        <v>1104</v>
      </c>
    </row>
    <row r="153" spans="2:11" ht="17.25" customHeight="1" thickBot="1">
      <c r="C153" s="248"/>
      <c r="D153" s="249"/>
      <c r="E153" s="289"/>
      <c r="F153" s="179">
        <v>2019</v>
      </c>
      <c r="G153" s="179">
        <f>F153+1</f>
        <v>2020</v>
      </c>
      <c r="H153" s="179">
        <f t="shared" ref="H153:K153" si="17">G153+1</f>
        <v>2021</v>
      </c>
      <c r="I153" s="179">
        <f t="shared" si="17"/>
        <v>2022</v>
      </c>
      <c r="J153" s="179">
        <f t="shared" si="17"/>
        <v>2023</v>
      </c>
      <c r="K153" s="180">
        <f t="shared" si="17"/>
        <v>2024</v>
      </c>
    </row>
    <row r="154" spans="2:11" ht="17.25" customHeight="1" thickTop="1">
      <c r="C154" s="243" t="s">
        <v>423</v>
      </c>
      <c r="D154" s="244"/>
      <c r="E154" s="118" t="s">
        <v>424</v>
      </c>
      <c r="F154" s="299">
        <v>1476346</v>
      </c>
      <c r="G154" s="299">
        <v>1581911</v>
      </c>
      <c r="H154" s="299">
        <v>2153268</v>
      </c>
      <c r="I154" s="299">
        <v>2747857</v>
      </c>
      <c r="J154" s="299">
        <v>1988541</v>
      </c>
      <c r="K154" s="300">
        <v>1788392</v>
      </c>
    </row>
    <row r="155" spans="2:11" ht="17.25" customHeight="1">
      <c r="C155" s="238" t="s">
        <v>425</v>
      </c>
      <c r="D155" s="239"/>
      <c r="E155" s="120" t="s">
        <v>426</v>
      </c>
      <c r="F155" s="241">
        <v>20.2</v>
      </c>
      <c r="G155" s="241">
        <v>22.9</v>
      </c>
      <c r="H155" s="241">
        <v>27.7</v>
      </c>
      <c r="I155" s="241">
        <v>33.1</v>
      </c>
      <c r="J155" s="241">
        <v>31.5</v>
      </c>
      <c r="K155" s="242">
        <v>29.7</v>
      </c>
    </row>
    <row r="157" spans="2:11" ht="17.25" customHeight="1">
      <c r="B157" s="182" t="s">
        <v>1105</v>
      </c>
    </row>
    <row r="158" spans="2:11" ht="17.25" customHeight="1" thickBot="1">
      <c r="C158" s="248"/>
      <c r="D158" s="249"/>
      <c r="E158" s="289"/>
      <c r="F158" s="179">
        <v>2019</v>
      </c>
      <c r="G158" s="179">
        <f>F158+1</f>
        <v>2020</v>
      </c>
      <c r="H158" s="179">
        <f t="shared" ref="H158:K158" si="18">G158+1</f>
        <v>2021</v>
      </c>
      <c r="I158" s="179">
        <f t="shared" si="18"/>
        <v>2022</v>
      </c>
      <c r="J158" s="179">
        <f t="shared" si="18"/>
        <v>2023</v>
      </c>
      <c r="K158" s="180">
        <f t="shared" si="18"/>
        <v>2024</v>
      </c>
    </row>
    <row r="159" spans="2:11" ht="17.25" customHeight="1" thickTop="1">
      <c r="C159" s="243" t="s">
        <v>427</v>
      </c>
      <c r="D159" s="244"/>
      <c r="E159" s="118" t="s">
        <v>428</v>
      </c>
      <c r="F159" s="299">
        <v>3573250</v>
      </c>
      <c r="G159" s="299">
        <v>3251743</v>
      </c>
      <c r="H159" s="299">
        <v>3479709</v>
      </c>
      <c r="I159" s="299">
        <v>3445335</v>
      </c>
      <c r="J159" s="299">
        <v>2701689</v>
      </c>
      <c r="K159" s="300">
        <v>2644217</v>
      </c>
    </row>
    <row r="160" spans="2:11" ht="17.25" customHeight="1">
      <c r="C160" s="233" t="s">
        <v>429</v>
      </c>
      <c r="D160" s="234"/>
      <c r="E160" s="117" t="s">
        <v>428</v>
      </c>
      <c r="F160" s="301">
        <v>1086766</v>
      </c>
      <c r="G160" s="301">
        <v>991725</v>
      </c>
      <c r="H160" s="301">
        <v>1032815</v>
      </c>
      <c r="I160" s="301">
        <v>1005188</v>
      </c>
      <c r="J160" s="301">
        <v>785489</v>
      </c>
      <c r="K160" s="302">
        <v>762131</v>
      </c>
    </row>
    <row r="161" spans="2:11" ht="17.25" customHeight="1">
      <c r="C161" s="233" t="s">
        <v>430</v>
      </c>
      <c r="D161" s="234"/>
      <c r="E161" s="117" t="s">
        <v>428</v>
      </c>
      <c r="F161" s="301">
        <v>1036300</v>
      </c>
      <c r="G161" s="301">
        <v>948520</v>
      </c>
      <c r="H161" s="301">
        <v>996419</v>
      </c>
      <c r="I161" s="301">
        <v>975220</v>
      </c>
      <c r="J161" s="301">
        <v>762213</v>
      </c>
      <c r="K161" s="302">
        <v>738900</v>
      </c>
    </row>
    <row r="162" spans="2:11" ht="17.25" customHeight="1">
      <c r="C162" s="233" t="s">
        <v>431</v>
      </c>
      <c r="D162" s="234"/>
      <c r="E162" s="117" t="s">
        <v>428</v>
      </c>
      <c r="F162" s="301">
        <v>134450</v>
      </c>
      <c r="G162" s="301">
        <v>122683</v>
      </c>
      <c r="H162" s="301">
        <v>123367</v>
      </c>
      <c r="I162" s="301">
        <v>117936</v>
      </c>
      <c r="J162" s="301">
        <v>82475</v>
      </c>
      <c r="K162" s="302">
        <v>88866</v>
      </c>
    </row>
    <row r="163" spans="2:11" ht="17.25" customHeight="1">
      <c r="C163" s="254" t="s">
        <v>432</v>
      </c>
      <c r="D163" s="255"/>
      <c r="E163" s="294" t="s">
        <v>428</v>
      </c>
      <c r="F163" s="303">
        <v>5830766</v>
      </c>
      <c r="G163" s="303">
        <v>5314670</v>
      </c>
      <c r="H163" s="303">
        <v>5632310</v>
      </c>
      <c r="I163" s="303">
        <v>5543679</v>
      </c>
      <c r="J163" s="303">
        <v>4331866</v>
      </c>
      <c r="K163" s="304">
        <v>4234114</v>
      </c>
    </row>
    <row r="165" spans="2:11" ht="17.25" customHeight="1">
      <c r="B165" s="182" t="s">
        <v>1106</v>
      </c>
    </row>
    <row r="166" spans="2:11" ht="17.25" customHeight="1" thickBot="1">
      <c r="C166" s="248"/>
      <c r="D166" s="249"/>
      <c r="E166" s="289"/>
      <c r="F166" s="179">
        <v>2019</v>
      </c>
      <c r="G166" s="179">
        <f>F166+1</f>
        <v>2020</v>
      </c>
      <c r="H166" s="179">
        <f t="shared" ref="H166:K166" si="19">G166+1</f>
        <v>2021</v>
      </c>
      <c r="I166" s="179">
        <f t="shared" si="19"/>
        <v>2022</v>
      </c>
      <c r="J166" s="179">
        <f t="shared" si="19"/>
        <v>2023</v>
      </c>
      <c r="K166" s="180">
        <f t="shared" si="19"/>
        <v>2024</v>
      </c>
    </row>
    <row r="167" spans="2:11" ht="17.25" customHeight="1" thickTop="1">
      <c r="C167" s="243" t="s">
        <v>189</v>
      </c>
      <c r="D167" s="244" t="s">
        <v>433</v>
      </c>
      <c r="E167" s="118" t="s">
        <v>428</v>
      </c>
      <c r="F167" s="246" t="s">
        <v>434</v>
      </c>
      <c r="G167" s="246" t="s">
        <v>434</v>
      </c>
      <c r="H167" s="246" t="s">
        <v>434</v>
      </c>
      <c r="I167" s="246" t="s">
        <v>434</v>
      </c>
      <c r="J167" s="299">
        <v>4718</v>
      </c>
      <c r="K167" s="300">
        <v>4633</v>
      </c>
    </row>
    <row r="168" spans="2:11" ht="17.25" customHeight="1">
      <c r="C168" s="233"/>
      <c r="D168" s="263" t="s">
        <v>435</v>
      </c>
      <c r="E168" s="117" t="s">
        <v>428</v>
      </c>
      <c r="F168" s="236" t="s">
        <v>434</v>
      </c>
      <c r="G168" s="236" t="s">
        <v>434</v>
      </c>
      <c r="H168" s="236" t="s">
        <v>434</v>
      </c>
      <c r="I168" s="236" t="s">
        <v>434</v>
      </c>
      <c r="J168" s="301">
        <v>3242</v>
      </c>
      <c r="K168" s="302">
        <v>3274</v>
      </c>
    </row>
    <row r="169" spans="2:11" ht="17.25" customHeight="1">
      <c r="C169" s="233"/>
      <c r="D169" s="263" t="s">
        <v>436</v>
      </c>
      <c r="E169" s="117" t="s">
        <v>428</v>
      </c>
      <c r="F169" s="236" t="s">
        <v>434</v>
      </c>
      <c r="G169" s="236" t="s">
        <v>434</v>
      </c>
      <c r="H169" s="236" t="s">
        <v>434</v>
      </c>
      <c r="I169" s="236" t="s">
        <v>434</v>
      </c>
      <c r="J169" s="301">
        <v>1476</v>
      </c>
      <c r="K169" s="302">
        <v>1359</v>
      </c>
    </row>
    <row r="170" spans="2:11" ht="17.25" customHeight="1">
      <c r="C170" s="233" t="s">
        <v>437</v>
      </c>
      <c r="D170" s="234" t="s">
        <v>433</v>
      </c>
      <c r="E170" s="117" t="s">
        <v>428</v>
      </c>
      <c r="F170" s="236" t="s">
        <v>434</v>
      </c>
      <c r="G170" s="236" t="s">
        <v>434</v>
      </c>
      <c r="H170" s="236" t="s">
        <v>434</v>
      </c>
      <c r="I170" s="236" t="s">
        <v>434</v>
      </c>
      <c r="J170" s="301">
        <v>807</v>
      </c>
      <c r="K170" s="302">
        <v>595</v>
      </c>
    </row>
    <row r="171" spans="2:11" ht="17.25" customHeight="1">
      <c r="C171" s="233"/>
      <c r="D171" s="263" t="s">
        <v>435</v>
      </c>
      <c r="E171" s="117" t="s">
        <v>428</v>
      </c>
      <c r="F171" s="236" t="s">
        <v>434</v>
      </c>
      <c r="G171" s="236" t="s">
        <v>434</v>
      </c>
      <c r="H171" s="236" t="s">
        <v>434</v>
      </c>
      <c r="I171" s="236" t="s">
        <v>434</v>
      </c>
      <c r="J171" s="301">
        <v>33</v>
      </c>
      <c r="K171" s="302">
        <v>1.7</v>
      </c>
    </row>
    <row r="172" spans="2:11" ht="17.25" customHeight="1">
      <c r="C172" s="233"/>
      <c r="D172" s="263" t="s">
        <v>436</v>
      </c>
      <c r="E172" s="117" t="s">
        <v>428</v>
      </c>
      <c r="F172" s="236" t="s">
        <v>434</v>
      </c>
      <c r="G172" s="236" t="s">
        <v>434</v>
      </c>
      <c r="H172" s="236" t="s">
        <v>434</v>
      </c>
      <c r="I172" s="236" t="s">
        <v>434</v>
      </c>
      <c r="J172" s="301">
        <v>774</v>
      </c>
      <c r="K172" s="302">
        <v>593</v>
      </c>
    </row>
    <row r="173" spans="2:11" ht="17.25" customHeight="1">
      <c r="C173" s="233" t="s">
        <v>438</v>
      </c>
      <c r="D173" s="234" t="s">
        <v>433</v>
      </c>
      <c r="E173" s="117" t="s">
        <v>428</v>
      </c>
      <c r="F173" s="236" t="s">
        <v>434</v>
      </c>
      <c r="G173" s="236" t="s">
        <v>434</v>
      </c>
      <c r="H173" s="236" t="s">
        <v>434</v>
      </c>
      <c r="I173" s="236" t="s">
        <v>434</v>
      </c>
      <c r="J173" s="301" t="s">
        <v>434</v>
      </c>
      <c r="K173" s="302">
        <v>332</v>
      </c>
    </row>
    <row r="174" spans="2:11" ht="17.25" customHeight="1">
      <c r="C174" s="233"/>
      <c r="D174" s="263" t="s">
        <v>435</v>
      </c>
      <c r="E174" s="117" t="s">
        <v>428</v>
      </c>
      <c r="F174" s="236" t="s">
        <v>434</v>
      </c>
      <c r="G174" s="236" t="s">
        <v>434</v>
      </c>
      <c r="H174" s="236" t="s">
        <v>434</v>
      </c>
      <c r="I174" s="236" t="s">
        <v>434</v>
      </c>
      <c r="J174" s="301" t="s">
        <v>434</v>
      </c>
      <c r="K174" s="302">
        <v>59</v>
      </c>
    </row>
    <row r="175" spans="2:11" ht="17.25" customHeight="1">
      <c r="C175" s="238"/>
      <c r="D175" s="264" t="s">
        <v>436</v>
      </c>
      <c r="E175" s="120" t="s">
        <v>428</v>
      </c>
      <c r="F175" s="241" t="s">
        <v>434</v>
      </c>
      <c r="G175" s="241" t="s">
        <v>434</v>
      </c>
      <c r="H175" s="241" t="s">
        <v>434</v>
      </c>
      <c r="I175" s="241" t="s">
        <v>434</v>
      </c>
      <c r="J175" s="311" t="s">
        <v>434</v>
      </c>
      <c r="K175" s="312">
        <v>273</v>
      </c>
    </row>
    <row r="176" spans="2:11" ht="17.25" customHeight="1">
      <c r="C176" s="214" t="s">
        <v>1494</v>
      </c>
    </row>
    <row r="178" spans="2:11" ht="17.25" customHeight="1">
      <c r="B178" s="182" t="s">
        <v>1107</v>
      </c>
    </row>
    <row r="179" spans="2:11" ht="17.25" customHeight="1" thickBot="1">
      <c r="C179" s="248"/>
      <c r="D179" s="249"/>
      <c r="E179" s="289"/>
      <c r="F179" s="179">
        <v>2019</v>
      </c>
      <c r="G179" s="179">
        <f>F179+1</f>
        <v>2020</v>
      </c>
      <c r="H179" s="179">
        <f t="shared" ref="H179:K179" si="20">G179+1</f>
        <v>2021</v>
      </c>
      <c r="I179" s="179">
        <f t="shared" si="20"/>
        <v>2022</v>
      </c>
      <c r="J179" s="179">
        <f t="shared" si="20"/>
        <v>2023</v>
      </c>
      <c r="K179" s="180">
        <f t="shared" si="20"/>
        <v>2024</v>
      </c>
    </row>
    <row r="180" spans="2:11" ht="17.25" customHeight="1" thickTop="1">
      <c r="C180" s="243" t="s">
        <v>189</v>
      </c>
      <c r="D180" s="244" t="s">
        <v>440</v>
      </c>
      <c r="E180" s="118" t="s">
        <v>172</v>
      </c>
      <c r="F180" s="245" t="s">
        <v>434</v>
      </c>
      <c r="G180" s="245" t="s">
        <v>434</v>
      </c>
      <c r="H180" s="245" t="s">
        <v>434</v>
      </c>
      <c r="I180" s="245" t="s">
        <v>434</v>
      </c>
      <c r="J180" s="246">
        <v>26.4</v>
      </c>
      <c r="K180" s="247">
        <v>35</v>
      </c>
    </row>
    <row r="181" spans="2:11" ht="17.25" customHeight="1">
      <c r="C181" s="233"/>
      <c r="D181" s="234" t="s">
        <v>1108</v>
      </c>
      <c r="E181" s="117" t="s">
        <v>172</v>
      </c>
      <c r="F181" s="235" t="s">
        <v>434</v>
      </c>
      <c r="G181" s="235" t="s">
        <v>434</v>
      </c>
      <c r="H181" s="235" t="s">
        <v>434</v>
      </c>
      <c r="I181" s="235" t="s">
        <v>434</v>
      </c>
      <c r="J181" s="236">
        <v>49.2</v>
      </c>
      <c r="K181" s="237">
        <v>45.8</v>
      </c>
    </row>
    <row r="182" spans="2:11" ht="17.25" customHeight="1">
      <c r="C182" s="233"/>
      <c r="D182" s="234" t="s">
        <v>441</v>
      </c>
      <c r="E182" s="117" t="s">
        <v>172</v>
      </c>
      <c r="F182" s="235" t="s">
        <v>434</v>
      </c>
      <c r="G182" s="235" t="s">
        <v>434</v>
      </c>
      <c r="H182" s="235" t="s">
        <v>434</v>
      </c>
      <c r="I182" s="235" t="s">
        <v>434</v>
      </c>
      <c r="J182" s="236">
        <v>7.7</v>
      </c>
      <c r="K182" s="237">
        <v>6.9</v>
      </c>
    </row>
    <row r="183" spans="2:11" ht="17.25" customHeight="1">
      <c r="C183" s="233"/>
      <c r="D183" s="234" t="s">
        <v>442</v>
      </c>
      <c r="E183" s="117" t="s">
        <v>172</v>
      </c>
      <c r="F183" s="235" t="s">
        <v>434</v>
      </c>
      <c r="G183" s="235" t="s">
        <v>434</v>
      </c>
      <c r="H183" s="235" t="s">
        <v>434</v>
      </c>
      <c r="I183" s="235" t="s">
        <v>434</v>
      </c>
      <c r="J183" s="236">
        <v>16.7</v>
      </c>
      <c r="K183" s="237">
        <v>12.3</v>
      </c>
    </row>
    <row r="184" spans="2:11" ht="17.25" customHeight="1">
      <c r="C184" s="233" t="s">
        <v>437</v>
      </c>
      <c r="D184" s="234" t="s">
        <v>440</v>
      </c>
      <c r="E184" s="117" t="s">
        <v>172</v>
      </c>
      <c r="F184" s="235" t="s">
        <v>434</v>
      </c>
      <c r="G184" s="235" t="s">
        <v>434</v>
      </c>
      <c r="H184" s="235" t="s">
        <v>434</v>
      </c>
      <c r="I184" s="235" t="s">
        <v>434</v>
      </c>
      <c r="J184" s="236">
        <v>21.5</v>
      </c>
      <c r="K184" s="237">
        <v>15.1</v>
      </c>
    </row>
    <row r="185" spans="2:11" ht="17.25" customHeight="1">
      <c r="C185" s="233"/>
      <c r="D185" s="234" t="s">
        <v>1108</v>
      </c>
      <c r="E185" s="117" t="s">
        <v>172</v>
      </c>
      <c r="F185" s="235" t="s">
        <v>434</v>
      </c>
      <c r="G185" s="235" t="s">
        <v>434</v>
      </c>
      <c r="H185" s="235" t="s">
        <v>434</v>
      </c>
      <c r="I185" s="235" t="s">
        <v>434</v>
      </c>
      <c r="J185" s="236">
        <v>55.6</v>
      </c>
      <c r="K185" s="237">
        <v>79.099999999999994</v>
      </c>
    </row>
    <row r="186" spans="2:11" ht="17.25" customHeight="1">
      <c r="C186" s="233"/>
      <c r="D186" s="234" t="s">
        <v>441</v>
      </c>
      <c r="E186" s="117" t="s">
        <v>172</v>
      </c>
      <c r="F186" s="235" t="s">
        <v>434</v>
      </c>
      <c r="G186" s="235" t="s">
        <v>434</v>
      </c>
      <c r="H186" s="235" t="s">
        <v>434</v>
      </c>
      <c r="I186" s="235" t="s">
        <v>434</v>
      </c>
      <c r="J186" s="236">
        <v>20.399999999999999</v>
      </c>
      <c r="K186" s="237">
        <v>3.2</v>
      </c>
    </row>
    <row r="187" spans="2:11" ht="17.25" customHeight="1">
      <c r="C187" s="233"/>
      <c r="D187" s="234" t="s">
        <v>442</v>
      </c>
      <c r="E187" s="117" t="s">
        <v>172</v>
      </c>
      <c r="F187" s="235" t="s">
        <v>434</v>
      </c>
      <c r="G187" s="235" t="s">
        <v>434</v>
      </c>
      <c r="H187" s="235" t="s">
        <v>434</v>
      </c>
      <c r="I187" s="235" t="s">
        <v>434</v>
      </c>
      <c r="J187" s="236">
        <v>2.6</v>
      </c>
      <c r="K187" s="237">
        <v>2.7</v>
      </c>
    </row>
    <row r="188" spans="2:11" ht="17.25" customHeight="1">
      <c r="C188" s="233" t="s">
        <v>438</v>
      </c>
      <c r="D188" s="234" t="s">
        <v>440</v>
      </c>
      <c r="E188" s="117" t="s">
        <v>172</v>
      </c>
      <c r="F188" s="235" t="s">
        <v>434</v>
      </c>
      <c r="G188" s="235" t="s">
        <v>434</v>
      </c>
      <c r="H188" s="235" t="s">
        <v>434</v>
      </c>
      <c r="I188" s="235" t="s">
        <v>434</v>
      </c>
      <c r="J188" s="235" t="s">
        <v>434</v>
      </c>
      <c r="K188" s="237">
        <v>1.3</v>
      </c>
    </row>
    <row r="189" spans="2:11" ht="17.25" customHeight="1">
      <c r="C189" s="233"/>
      <c r="D189" s="234" t="s">
        <v>1108</v>
      </c>
      <c r="E189" s="117" t="s">
        <v>172</v>
      </c>
      <c r="F189" s="235" t="s">
        <v>434</v>
      </c>
      <c r="G189" s="235" t="s">
        <v>434</v>
      </c>
      <c r="H189" s="235" t="s">
        <v>434</v>
      </c>
      <c r="I189" s="235" t="s">
        <v>434</v>
      </c>
      <c r="J189" s="235" t="s">
        <v>434</v>
      </c>
      <c r="K189" s="237">
        <v>98.7</v>
      </c>
    </row>
    <row r="190" spans="2:11" ht="17.25" customHeight="1">
      <c r="C190" s="233"/>
      <c r="D190" s="234" t="s">
        <v>441</v>
      </c>
      <c r="E190" s="117" t="s">
        <v>172</v>
      </c>
      <c r="F190" s="235" t="s">
        <v>434</v>
      </c>
      <c r="G190" s="235" t="s">
        <v>434</v>
      </c>
      <c r="H190" s="235" t="s">
        <v>434</v>
      </c>
      <c r="I190" s="235" t="s">
        <v>434</v>
      </c>
      <c r="J190" s="235" t="s">
        <v>434</v>
      </c>
      <c r="K190" s="237">
        <v>0</v>
      </c>
    </row>
    <row r="191" spans="2:11" ht="17.25" customHeight="1">
      <c r="C191" s="238"/>
      <c r="D191" s="239" t="s">
        <v>442</v>
      </c>
      <c r="E191" s="120" t="s">
        <v>172</v>
      </c>
      <c r="F191" s="240" t="s">
        <v>434</v>
      </c>
      <c r="G191" s="240" t="s">
        <v>434</v>
      </c>
      <c r="H191" s="240" t="s">
        <v>434</v>
      </c>
      <c r="I191" s="240" t="s">
        <v>434</v>
      </c>
      <c r="J191" s="240" t="s">
        <v>434</v>
      </c>
      <c r="K191" s="242">
        <v>0</v>
      </c>
    </row>
    <row r="192" spans="2:11" ht="17.25" customHeight="1">
      <c r="C192" s="214" t="s">
        <v>1494</v>
      </c>
    </row>
    <row r="194" spans="2:11" ht="17.25" customHeight="1">
      <c r="B194" s="182" t="s">
        <v>1495</v>
      </c>
    </row>
    <row r="195" spans="2:11" ht="17.25" customHeight="1" thickBot="1">
      <c r="C195" s="248"/>
      <c r="D195" s="249"/>
      <c r="E195" s="289"/>
      <c r="F195" s="179">
        <v>2019</v>
      </c>
      <c r="G195" s="179">
        <f>F195+1</f>
        <v>2020</v>
      </c>
      <c r="H195" s="179">
        <f t="shared" ref="H195:K195" si="21">G195+1</f>
        <v>2021</v>
      </c>
      <c r="I195" s="179">
        <f t="shared" si="21"/>
        <v>2022</v>
      </c>
      <c r="J195" s="179">
        <f t="shared" si="21"/>
        <v>2023</v>
      </c>
      <c r="K195" s="180">
        <f t="shared" si="21"/>
        <v>2024</v>
      </c>
    </row>
    <row r="196" spans="2:11" ht="17.25" customHeight="1" thickTop="1">
      <c r="C196" s="243" t="s">
        <v>444</v>
      </c>
      <c r="D196" s="244"/>
      <c r="E196" s="118" t="s">
        <v>428</v>
      </c>
      <c r="F196" s="299">
        <v>638611</v>
      </c>
      <c r="G196" s="299">
        <v>592028</v>
      </c>
      <c r="H196" s="299">
        <v>355175</v>
      </c>
      <c r="I196" s="299">
        <v>460708</v>
      </c>
      <c r="J196" s="299">
        <v>508504</v>
      </c>
      <c r="K196" s="300">
        <v>509512</v>
      </c>
    </row>
    <row r="197" spans="2:11" ht="17.25" customHeight="1">
      <c r="C197" s="233" t="s">
        <v>445</v>
      </c>
      <c r="D197" s="234"/>
      <c r="E197" s="117" t="s">
        <v>428</v>
      </c>
      <c r="F197" s="301">
        <v>531201</v>
      </c>
      <c r="G197" s="301">
        <v>491340</v>
      </c>
      <c r="H197" s="301">
        <v>309212</v>
      </c>
      <c r="I197" s="301">
        <v>358778</v>
      </c>
      <c r="J197" s="301">
        <v>419673</v>
      </c>
      <c r="K197" s="302">
        <v>435933</v>
      </c>
    </row>
    <row r="198" spans="2:11" ht="17.25" customHeight="1">
      <c r="C198" s="238" t="s">
        <v>446</v>
      </c>
      <c r="D198" s="239"/>
      <c r="E198" s="120" t="s">
        <v>172</v>
      </c>
      <c r="F198" s="241">
        <v>83.2</v>
      </c>
      <c r="G198" s="241">
        <v>83</v>
      </c>
      <c r="H198" s="241">
        <v>87.1</v>
      </c>
      <c r="I198" s="241">
        <v>77.900000000000006</v>
      </c>
      <c r="J198" s="241">
        <v>82.5</v>
      </c>
      <c r="K198" s="242">
        <v>85.6</v>
      </c>
    </row>
    <row r="199" spans="2:11" ht="17.25" customHeight="1">
      <c r="C199" s="214" t="s">
        <v>1219</v>
      </c>
      <c r="D199" s="329"/>
      <c r="E199" s="204"/>
      <c r="F199" s="330"/>
      <c r="G199" s="330"/>
      <c r="H199" s="330"/>
      <c r="I199" s="330"/>
      <c r="J199" s="330"/>
      <c r="K199" s="330"/>
    </row>
    <row r="201" spans="2:11" ht="17.25" customHeight="1">
      <c r="B201" s="182" t="s">
        <v>1109</v>
      </c>
    </row>
    <row r="202" spans="2:11" ht="17.25" customHeight="1" thickBot="1">
      <c r="C202" s="248"/>
      <c r="D202" s="249"/>
      <c r="E202" s="289"/>
      <c r="F202" s="179">
        <v>2019</v>
      </c>
      <c r="G202" s="179">
        <f>F202+1</f>
        <v>2020</v>
      </c>
      <c r="H202" s="179">
        <f t="shared" ref="H202:K202" si="22">G202+1</f>
        <v>2021</v>
      </c>
      <c r="I202" s="179">
        <f t="shared" si="22"/>
        <v>2022</v>
      </c>
      <c r="J202" s="179">
        <f t="shared" si="22"/>
        <v>2023</v>
      </c>
      <c r="K202" s="180">
        <f t="shared" si="22"/>
        <v>2024</v>
      </c>
    </row>
    <row r="203" spans="2:11" ht="17.25" customHeight="1" thickTop="1">
      <c r="C203" s="243" t="s">
        <v>373</v>
      </c>
      <c r="D203" s="244"/>
      <c r="E203" s="118" t="s">
        <v>428</v>
      </c>
      <c r="F203" s="299">
        <v>229502</v>
      </c>
      <c r="G203" s="299">
        <v>220566</v>
      </c>
      <c r="H203" s="299">
        <v>72853</v>
      </c>
      <c r="I203" s="299">
        <v>107286</v>
      </c>
      <c r="J203" s="299">
        <v>123154</v>
      </c>
      <c r="K203" s="300">
        <v>118562</v>
      </c>
    </row>
    <row r="204" spans="2:11" ht="17.25" customHeight="1">
      <c r="C204" s="233" t="s">
        <v>374</v>
      </c>
      <c r="D204" s="234"/>
      <c r="E204" s="117" t="s">
        <v>428</v>
      </c>
      <c r="F204" s="301">
        <v>180378</v>
      </c>
      <c r="G204" s="301">
        <v>149698</v>
      </c>
      <c r="H204" s="301">
        <v>88387</v>
      </c>
      <c r="I204" s="301">
        <v>154627</v>
      </c>
      <c r="J204" s="301">
        <v>143688</v>
      </c>
      <c r="K204" s="302">
        <v>143614</v>
      </c>
    </row>
    <row r="205" spans="2:11" ht="17.25" customHeight="1">
      <c r="C205" s="233" t="s">
        <v>375</v>
      </c>
      <c r="D205" s="234"/>
      <c r="E205" s="117" t="s">
        <v>428</v>
      </c>
      <c r="F205" s="301">
        <v>33772</v>
      </c>
      <c r="G205" s="301">
        <v>43208</v>
      </c>
      <c r="H205" s="301">
        <v>38733</v>
      </c>
      <c r="I205" s="301">
        <v>35022</v>
      </c>
      <c r="J205" s="301">
        <v>39845</v>
      </c>
      <c r="K205" s="302">
        <v>40314</v>
      </c>
    </row>
    <row r="206" spans="2:11" ht="17.25" customHeight="1">
      <c r="C206" s="233" t="s">
        <v>376</v>
      </c>
      <c r="D206" s="234"/>
      <c r="E206" s="117" t="s">
        <v>428</v>
      </c>
      <c r="F206" s="301">
        <v>158449</v>
      </c>
      <c r="G206" s="301">
        <v>130198</v>
      </c>
      <c r="H206" s="301">
        <v>118564</v>
      </c>
      <c r="I206" s="301">
        <v>120007</v>
      </c>
      <c r="J206" s="301">
        <v>156024</v>
      </c>
      <c r="K206" s="302">
        <v>165669</v>
      </c>
    </row>
    <row r="207" spans="2:11" ht="17.25" customHeight="1">
      <c r="C207" s="233" t="s">
        <v>377</v>
      </c>
      <c r="D207" s="234"/>
      <c r="E207" s="117" t="s">
        <v>428</v>
      </c>
      <c r="F207" s="301">
        <v>27107</v>
      </c>
      <c r="G207" s="301">
        <v>31560</v>
      </c>
      <c r="H207" s="301">
        <v>27833</v>
      </c>
      <c r="I207" s="301">
        <v>36565</v>
      </c>
      <c r="J207" s="301">
        <v>38062</v>
      </c>
      <c r="K207" s="302">
        <v>33197</v>
      </c>
    </row>
    <row r="208" spans="2:11" ht="17.25" customHeight="1">
      <c r="C208" s="238" t="s">
        <v>447</v>
      </c>
      <c r="D208" s="239"/>
      <c r="E208" s="120" t="s">
        <v>428</v>
      </c>
      <c r="F208" s="311">
        <v>9403</v>
      </c>
      <c r="G208" s="311">
        <v>16797</v>
      </c>
      <c r="H208" s="311">
        <v>8805</v>
      </c>
      <c r="I208" s="311">
        <v>7201</v>
      </c>
      <c r="J208" s="311">
        <v>7731</v>
      </c>
      <c r="K208" s="312">
        <v>8155</v>
      </c>
    </row>
    <row r="210" spans="2:11" ht="17.25" customHeight="1">
      <c r="B210" s="182" t="s">
        <v>1110</v>
      </c>
    </row>
    <row r="211" spans="2:11" ht="17.25" customHeight="1" thickBot="1">
      <c r="C211" s="248"/>
      <c r="D211" s="249"/>
      <c r="E211" s="289"/>
      <c r="F211" s="179">
        <v>2019</v>
      </c>
      <c r="G211" s="179">
        <f>F211+1</f>
        <v>2020</v>
      </c>
      <c r="H211" s="179">
        <f t="shared" ref="H211:K211" si="23">G211+1</f>
        <v>2021</v>
      </c>
      <c r="I211" s="179">
        <f t="shared" si="23"/>
        <v>2022</v>
      </c>
      <c r="J211" s="179">
        <f t="shared" si="23"/>
        <v>2023</v>
      </c>
      <c r="K211" s="180">
        <f t="shared" si="23"/>
        <v>2024</v>
      </c>
    </row>
    <row r="212" spans="2:11" ht="17.25" customHeight="1" thickTop="1">
      <c r="C212" s="243" t="s">
        <v>448</v>
      </c>
      <c r="D212" s="244"/>
      <c r="E212" s="118" t="s">
        <v>428</v>
      </c>
      <c r="F212" s="299">
        <v>185541</v>
      </c>
      <c r="G212" s="299">
        <v>160365</v>
      </c>
      <c r="H212" s="299">
        <v>176471</v>
      </c>
      <c r="I212" s="299">
        <v>156102</v>
      </c>
      <c r="J212" s="299">
        <v>125819</v>
      </c>
      <c r="K212" s="300">
        <v>124948</v>
      </c>
    </row>
    <row r="213" spans="2:11" ht="17.25" customHeight="1">
      <c r="C213" s="233" t="s">
        <v>449</v>
      </c>
      <c r="D213" s="234"/>
      <c r="E213" s="117" t="s">
        <v>182</v>
      </c>
      <c r="F213" s="313">
        <v>59</v>
      </c>
      <c r="G213" s="313">
        <v>58.9</v>
      </c>
      <c r="H213" s="313">
        <v>46.1</v>
      </c>
      <c r="I213" s="313">
        <v>54.7</v>
      </c>
      <c r="J213" s="313">
        <v>51</v>
      </c>
      <c r="K213" s="314">
        <v>47.7</v>
      </c>
    </row>
    <row r="214" spans="2:11" ht="17.25" customHeight="1">
      <c r="C214" s="238" t="s">
        <v>450</v>
      </c>
      <c r="D214" s="239"/>
      <c r="E214" s="120" t="s">
        <v>182</v>
      </c>
      <c r="F214" s="315">
        <v>41</v>
      </c>
      <c r="G214" s="315">
        <v>41.1</v>
      </c>
      <c r="H214" s="315">
        <v>53.9</v>
      </c>
      <c r="I214" s="315">
        <v>45.3</v>
      </c>
      <c r="J214" s="315">
        <v>49</v>
      </c>
      <c r="K214" s="316">
        <v>52.3</v>
      </c>
    </row>
    <row r="216" spans="2:11" ht="17.25" customHeight="1">
      <c r="B216" s="182" t="s">
        <v>1111</v>
      </c>
    </row>
    <row r="217" spans="2:11" ht="17.25" customHeight="1" thickBot="1">
      <c r="C217" s="248"/>
      <c r="D217" s="249"/>
      <c r="E217" s="289"/>
      <c r="F217" s="179">
        <v>2019</v>
      </c>
      <c r="G217" s="179">
        <f>F217+1</f>
        <v>2020</v>
      </c>
      <c r="H217" s="179">
        <f t="shared" ref="H217:K217" si="24">G217+1</f>
        <v>2021</v>
      </c>
      <c r="I217" s="179">
        <f t="shared" si="24"/>
        <v>2022</v>
      </c>
      <c r="J217" s="179">
        <f t="shared" si="24"/>
        <v>2023</v>
      </c>
      <c r="K217" s="180">
        <f t="shared" si="24"/>
        <v>2024</v>
      </c>
    </row>
    <row r="218" spans="2:11" ht="17.25" customHeight="1" thickTop="1">
      <c r="C218" s="243" t="s">
        <v>451</v>
      </c>
      <c r="D218" s="244"/>
      <c r="E218" s="118" t="s">
        <v>428</v>
      </c>
      <c r="F218" s="299">
        <v>37478</v>
      </c>
      <c r="G218" s="299">
        <v>30837</v>
      </c>
      <c r="H218" s="299">
        <v>19190</v>
      </c>
      <c r="I218" s="299">
        <v>19708</v>
      </c>
      <c r="J218" s="299">
        <v>13532</v>
      </c>
      <c r="K218" s="300">
        <v>13932</v>
      </c>
    </row>
    <row r="219" spans="2:11" ht="17.25" customHeight="1">
      <c r="C219" s="238" t="s">
        <v>452</v>
      </c>
      <c r="D219" s="239"/>
      <c r="E219" s="120" t="s">
        <v>182</v>
      </c>
      <c r="F219" s="347">
        <v>4.8</v>
      </c>
      <c r="G219" s="347">
        <v>3.2</v>
      </c>
      <c r="H219" s="347">
        <v>2.6</v>
      </c>
      <c r="I219" s="347">
        <v>2.8</v>
      </c>
      <c r="J219" s="347">
        <v>1.9</v>
      </c>
      <c r="K219" s="348">
        <v>2.1</v>
      </c>
    </row>
    <row r="220" spans="2:11" ht="17.25" customHeight="1">
      <c r="C220" s="214" t="s">
        <v>1220</v>
      </c>
      <c r="D220" s="329"/>
      <c r="E220" s="204"/>
      <c r="F220" s="331"/>
      <c r="G220" s="331"/>
      <c r="H220" s="331"/>
      <c r="I220" s="331"/>
      <c r="J220" s="331"/>
      <c r="K220" s="331"/>
    </row>
    <row r="222" spans="2:11" ht="17.25" customHeight="1">
      <c r="B222" s="182" t="s">
        <v>1182</v>
      </c>
    </row>
    <row r="223" spans="2:11" ht="17.25" customHeight="1" thickBot="1">
      <c r="C223" s="248"/>
      <c r="D223" s="249"/>
      <c r="E223" s="289"/>
      <c r="F223" s="179">
        <v>2019</v>
      </c>
      <c r="G223" s="179">
        <f>F223+1</f>
        <v>2020</v>
      </c>
      <c r="H223" s="179">
        <f t="shared" ref="H223:K223" si="25">G223+1</f>
        <v>2021</v>
      </c>
      <c r="I223" s="179">
        <f t="shared" si="25"/>
        <v>2022</v>
      </c>
      <c r="J223" s="179">
        <f t="shared" si="25"/>
        <v>2023</v>
      </c>
      <c r="K223" s="180">
        <f t="shared" si="25"/>
        <v>2024</v>
      </c>
    </row>
    <row r="224" spans="2:11" ht="17.25" customHeight="1" thickTop="1">
      <c r="C224" s="243" t="s">
        <v>453</v>
      </c>
      <c r="D224" s="244"/>
      <c r="E224" s="118" t="s">
        <v>454</v>
      </c>
      <c r="F224" s="299">
        <v>4467436</v>
      </c>
      <c r="G224" s="299">
        <v>3569336</v>
      </c>
      <c r="H224" s="299">
        <v>3806761</v>
      </c>
      <c r="I224" s="299">
        <v>3367608</v>
      </c>
      <c r="J224" s="299">
        <v>3123365</v>
      </c>
      <c r="K224" s="300">
        <v>2760790</v>
      </c>
    </row>
    <row r="225" spans="2:11" ht="17.25" customHeight="1">
      <c r="C225" s="233" t="s">
        <v>455</v>
      </c>
      <c r="D225" s="234"/>
      <c r="E225" s="117" t="s">
        <v>454</v>
      </c>
      <c r="F225" s="301">
        <v>732180258</v>
      </c>
      <c r="G225" s="301">
        <v>824097371</v>
      </c>
      <c r="H225" s="301">
        <v>786772620</v>
      </c>
      <c r="I225" s="301">
        <v>660126300</v>
      </c>
      <c r="J225" s="301">
        <v>803166658</v>
      </c>
      <c r="K225" s="302">
        <v>768081984</v>
      </c>
    </row>
    <row r="226" spans="2:11" ht="17.25" customHeight="1">
      <c r="C226" s="233" t="s">
        <v>456</v>
      </c>
      <c r="D226" s="234"/>
      <c r="E226" s="117" t="s">
        <v>454</v>
      </c>
      <c r="F226" s="301">
        <v>3918020</v>
      </c>
      <c r="G226" s="301">
        <v>4368795</v>
      </c>
      <c r="H226" s="301">
        <v>3537707</v>
      </c>
      <c r="I226" s="301">
        <v>3381084</v>
      </c>
      <c r="J226" s="301">
        <v>3641575</v>
      </c>
      <c r="K226" s="302">
        <v>3590157</v>
      </c>
    </row>
    <row r="227" spans="2:11" ht="17.25" customHeight="1">
      <c r="C227" s="233" t="s">
        <v>457</v>
      </c>
      <c r="D227" s="234"/>
      <c r="E227" s="117" t="s">
        <v>454</v>
      </c>
      <c r="F227" s="301">
        <v>25656786</v>
      </c>
      <c r="G227" s="301">
        <v>25992199</v>
      </c>
      <c r="H227" s="301">
        <v>25101226</v>
      </c>
      <c r="I227" s="301">
        <v>26668417</v>
      </c>
      <c r="J227" s="301">
        <v>25526757</v>
      </c>
      <c r="K227" s="302">
        <v>24812468</v>
      </c>
    </row>
    <row r="228" spans="2:11" ht="17.25" customHeight="1">
      <c r="C228" s="233" t="s">
        <v>458</v>
      </c>
      <c r="D228" s="234"/>
      <c r="E228" s="117" t="s">
        <v>454</v>
      </c>
      <c r="F228" s="301">
        <v>0</v>
      </c>
      <c r="G228" s="301">
        <v>0</v>
      </c>
      <c r="H228" s="301">
        <v>0</v>
      </c>
      <c r="I228" s="301">
        <v>0</v>
      </c>
      <c r="J228" s="301">
        <v>0</v>
      </c>
      <c r="K228" s="302">
        <v>0</v>
      </c>
    </row>
    <row r="229" spans="2:11" ht="17.25" customHeight="1">
      <c r="C229" s="233" t="s">
        <v>459</v>
      </c>
      <c r="D229" s="234"/>
      <c r="E229" s="117" t="s">
        <v>454</v>
      </c>
      <c r="F229" s="301">
        <v>54886380</v>
      </c>
      <c r="G229" s="301">
        <v>55009047</v>
      </c>
      <c r="H229" s="301">
        <v>57759324</v>
      </c>
      <c r="I229" s="301">
        <v>54271515</v>
      </c>
      <c r="J229" s="301">
        <v>51939750</v>
      </c>
      <c r="K229" s="302">
        <v>50462633</v>
      </c>
    </row>
    <row r="230" spans="2:11" ht="17.25" customHeight="1">
      <c r="C230" s="254" t="s">
        <v>91</v>
      </c>
      <c r="D230" s="255"/>
      <c r="E230" s="294" t="s">
        <v>454</v>
      </c>
      <c r="F230" s="303">
        <v>821108881</v>
      </c>
      <c r="G230" s="303">
        <v>913036749</v>
      </c>
      <c r="H230" s="303">
        <v>876977638</v>
      </c>
      <c r="I230" s="303">
        <v>747814924</v>
      </c>
      <c r="J230" s="303">
        <v>887398104</v>
      </c>
      <c r="K230" s="304">
        <v>849708031</v>
      </c>
    </row>
    <row r="231" spans="2:11" ht="17.25" customHeight="1">
      <c r="C231" s="221" t="s">
        <v>1180</v>
      </c>
      <c r="D231" s="221"/>
      <c r="E231" s="295"/>
      <c r="F231" s="222"/>
      <c r="G231" s="222"/>
      <c r="H231" s="222"/>
      <c r="I231" s="222"/>
      <c r="J231" s="222"/>
      <c r="K231" s="222"/>
    </row>
    <row r="232" spans="2:11" ht="17.25" customHeight="1">
      <c r="C232" s="214" t="s">
        <v>1221</v>
      </c>
      <c r="D232" s="221"/>
      <c r="E232" s="295"/>
      <c r="F232" s="222"/>
      <c r="G232" s="222"/>
      <c r="H232" s="222"/>
      <c r="I232" s="222"/>
      <c r="J232" s="222"/>
      <c r="K232" s="222"/>
    </row>
    <row r="234" spans="2:11" ht="17.25" customHeight="1">
      <c r="B234" s="182" t="s">
        <v>1183</v>
      </c>
    </row>
    <row r="235" spans="2:11" ht="17.25" customHeight="1" thickBot="1">
      <c r="C235" s="248"/>
      <c r="D235" s="249"/>
      <c r="E235" s="289"/>
      <c r="F235" s="179">
        <v>2019</v>
      </c>
      <c r="G235" s="179">
        <f>F235+1</f>
        <v>2020</v>
      </c>
      <c r="H235" s="179">
        <f t="shared" ref="H235:K235" si="26">G235+1</f>
        <v>2021</v>
      </c>
      <c r="I235" s="179">
        <f t="shared" si="26"/>
        <v>2022</v>
      </c>
      <c r="J235" s="179">
        <f t="shared" si="26"/>
        <v>2023</v>
      </c>
      <c r="K235" s="180">
        <f t="shared" si="26"/>
        <v>2024</v>
      </c>
    </row>
    <row r="236" spans="2:11" ht="17.25" customHeight="1" thickTop="1">
      <c r="C236" s="243" t="s">
        <v>129</v>
      </c>
      <c r="D236" s="244"/>
      <c r="E236" s="118" t="s">
        <v>454</v>
      </c>
      <c r="F236" s="299">
        <v>62749004</v>
      </c>
      <c r="G236" s="299">
        <v>62601822</v>
      </c>
      <c r="H236" s="299">
        <v>64053262</v>
      </c>
      <c r="I236" s="299">
        <v>63751773</v>
      </c>
      <c r="J236" s="299">
        <v>59344396</v>
      </c>
      <c r="K236" s="300">
        <v>57011543</v>
      </c>
    </row>
    <row r="237" spans="2:11" ht="17.25" customHeight="1">
      <c r="C237" s="233" t="s">
        <v>461</v>
      </c>
      <c r="D237" s="234"/>
      <c r="E237" s="117" t="s">
        <v>454</v>
      </c>
      <c r="F237" s="301">
        <v>750945166</v>
      </c>
      <c r="G237" s="301">
        <v>844072124</v>
      </c>
      <c r="H237" s="301">
        <v>806155771</v>
      </c>
      <c r="I237" s="301">
        <v>677678716</v>
      </c>
      <c r="J237" s="301">
        <v>822884281</v>
      </c>
      <c r="K237" s="302">
        <v>787911760</v>
      </c>
    </row>
    <row r="238" spans="2:11" ht="17.25" customHeight="1">
      <c r="C238" s="233" t="s">
        <v>89</v>
      </c>
      <c r="D238" s="234"/>
      <c r="E238" s="117" t="s">
        <v>454</v>
      </c>
      <c r="F238" s="301">
        <v>4966318</v>
      </c>
      <c r="G238" s="301">
        <v>5096240</v>
      </c>
      <c r="H238" s="301">
        <v>5652427</v>
      </c>
      <c r="I238" s="301">
        <v>5306509</v>
      </c>
      <c r="J238" s="301">
        <v>4063276</v>
      </c>
      <c r="K238" s="302">
        <v>3715253</v>
      </c>
    </row>
    <row r="239" spans="2:11" ht="17.25" customHeight="1">
      <c r="C239" s="233" t="s">
        <v>90</v>
      </c>
      <c r="D239" s="234"/>
      <c r="E239" s="117" t="s">
        <v>454</v>
      </c>
      <c r="F239" s="301">
        <v>2448393</v>
      </c>
      <c r="G239" s="301">
        <v>1266563</v>
      </c>
      <c r="H239" s="301">
        <v>1116178</v>
      </c>
      <c r="I239" s="301">
        <v>1077927</v>
      </c>
      <c r="J239" s="301">
        <v>1106151</v>
      </c>
      <c r="K239" s="302">
        <v>1069476</v>
      </c>
    </row>
    <row r="240" spans="2:11" ht="17.25" customHeight="1">
      <c r="C240" s="254" t="s">
        <v>91</v>
      </c>
      <c r="D240" s="255"/>
      <c r="E240" s="294" t="s">
        <v>454</v>
      </c>
      <c r="F240" s="303">
        <v>821108881</v>
      </c>
      <c r="G240" s="303">
        <v>913036749</v>
      </c>
      <c r="H240" s="303">
        <v>876977638</v>
      </c>
      <c r="I240" s="303">
        <v>747814924</v>
      </c>
      <c r="J240" s="303">
        <v>887398104</v>
      </c>
      <c r="K240" s="304">
        <v>849708031</v>
      </c>
    </row>
    <row r="241" spans="2:11" ht="17.25" customHeight="1">
      <c r="C241" s="221" t="s">
        <v>1180</v>
      </c>
      <c r="D241" s="221"/>
      <c r="E241" s="295"/>
      <c r="F241" s="222"/>
      <c r="G241" s="222"/>
      <c r="H241" s="222"/>
      <c r="I241" s="222"/>
      <c r="J241" s="222"/>
      <c r="K241" s="222"/>
    </row>
    <row r="243" spans="2:11" ht="17.25" customHeight="1">
      <c r="B243" s="182" t="s">
        <v>1184</v>
      </c>
      <c r="F243" s="232"/>
      <c r="G243" s="232"/>
      <c r="H243" s="232"/>
      <c r="I243" s="232"/>
      <c r="J243" s="232"/>
      <c r="K243" s="232"/>
    </row>
    <row r="244" spans="2:11" ht="17.25" customHeight="1" thickBot="1">
      <c r="C244" s="248"/>
      <c r="D244" s="249"/>
      <c r="E244" s="289"/>
      <c r="F244" s="179">
        <v>2019</v>
      </c>
      <c r="G244" s="179">
        <f>F244+1</f>
        <v>2020</v>
      </c>
      <c r="H244" s="179">
        <f t="shared" ref="H244:K244" si="27">G244+1</f>
        <v>2021</v>
      </c>
      <c r="I244" s="179">
        <f t="shared" si="27"/>
        <v>2022</v>
      </c>
      <c r="J244" s="179">
        <f t="shared" si="27"/>
        <v>2023</v>
      </c>
      <c r="K244" s="180">
        <f t="shared" si="27"/>
        <v>2024</v>
      </c>
    </row>
    <row r="245" spans="2:11" ht="17.25" customHeight="1" thickTop="1">
      <c r="C245" s="243" t="s">
        <v>373</v>
      </c>
      <c r="D245" s="244"/>
      <c r="E245" s="118" t="s">
        <v>454</v>
      </c>
      <c r="F245" s="299">
        <v>7310394</v>
      </c>
      <c r="G245" s="299">
        <v>6238489</v>
      </c>
      <c r="H245" s="299">
        <v>6640284</v>
      </c>
      <c r="I245" s="299">
        <v>6993121</v>
      </c>
      <c r="J245" s="299">
        <v>6344239</v>
      </c>
      <c r="K245" s="300">
        <v>5946507</v>
      </c>
    </row>
    <row r="246" spans="2:11" ht="17.25" customHeight="1">
      <c r="C246" s="233" t="s">
        <v>374</v>
      </c>
      <c r="D246" s="234"/>
      <c r="E246" s="117" t="s">
        <v>454</v>
      </c>
      <c r="F246" s="301">
        <v>6839875</v>
      </c>
      <c r="G246" s="301">
        <v>6198216</v>
      </c>
      <c r="H246" s="301">
        <v>6678688</v>
      </c>
      <c r="I246" s="301">
        <v>7703710</v>
      </c>
      <c r="J246" s="301">
        <v>7396395</v>
      </c>
      <c r="K246" s="302">
        <v>6866523</v>
      </c>
    </row>
    <row r="247" spans="2:11" ht="17.25" customHeight="1">
      <c r="C247" s="233" t="s">
        <v>375</v>
      </c>
      <c r="D247" s="234"/>
      <c r="E247" s="117" t="s">
        <v>454</v>
      </c>
      <c r="F247" s="301">
        <v>14395375</v>
      </c>
      <c r="G247" s="301">
        <v>14795418</v>
      </c>
      <c r="H247" s="301">
        <v>13664807</v>
      </c>
      <c r="I247" s="301">
        <v>12344183</v>
      </c>
      <c r="J247" s="301">
        <v>11837564</v>
      </c>
      <c r="K247" s="302">
        <v>10644204</v>
      </c>
    </row>
    <row r="248" spans="2:11" ht="17.25" customHeight="1">
      <c r="C248" s="233" t="s">
        <v>376</v>
      </c>
      <c r="D248" s="234"/>
      <c r="E248" s="117" t="s">
        <v>454</v>
      </c>
      <c r="F248" s="301">
        <v>790722493</v>
      </c>
      <c r="G248" s="301">
        <v>883623343</v>
      </c>
      <c r="H248" s="301">
        <v>847676518</v>
      </c>
      <c r="I248" s="301">
        <v>719675926</v>
      </c>
      <c r="J248" s="301">
        <v>860814025</v>
      </c>
      <c r="K248" s="302">
        <v>825063057</v>
      </c>
    </row>
    <row r="249" spans="2:11" ht="17.25" customHeight="1">
      <c r="C249" s="233" t="s">
        <v>377</v>
      </c>
      <c r="D249" s="234"/>
      <c r="E249" s="117" t="s">
        <v>454</v>
      </c>
      <c r="F249" s="301">
        <v>243407</v>
      </c>
      <c r="G249" s="301">
        <v>314279</v>
      </c>
      <c r="H249" s="301">
        <v>443464</v>
      </c>
      <c r="I249" s="301">
        <v>386050</v>
      </c>
      <c r="J249" s="301">
        <v>386249</v>
      </c>
      <c r="K249" s="302">
        <v>455892</v>
      </c>
    </row>
    <row r="250" spans="2:11" ht="17.25" customHeight="1">
      <c r="C250" s="233" t="s">
        <v>255</v>
      </c>
      <c r="D250" s="234"/>
      <c r="E250" s="117" t="s">
        <v>454</v>
      </c>
      <c r="F250" s="301">
        <v>1597337</v>
      </c>
      <c r="G250" s="301">
        <v>1867004</v>
      </c>
      <c r="H250" s="301">
        <v>1873876</v>
      </c>
      <c r="I250" s="301">
        <v>711934</v>
      </c>
      <c r="J250" s="301">
        <v>619632</v>
      </c>
      <c r="K250" s="302">
        <v>731850</v>
      </c>
    </row>
    <row r="251" spans="2:11" ht="17.25" customHeight="1">
      <c r="C251" s="254" t="s">
        <v>91</v>
      </c>
      <c r="D251" s="255"/>
      <c r="E251" s="294" t="s">
        <v>463</v>
      </c>
      <c r="F251" s="303">
        <v>821108881</v>
      </c>
      <c r="G251" s="303">
        <v>913036749</v>
      </c>
      <c r="H251" s="303">
        <v>876977638</v>
      </c>
      <c r="I251" s="303">
        <v>747814924</v>
      </c>
      <c r="J251" s="303">
        <v>887398104</v>
      </c>
      <c r="K251" s="304">
        <v>849708031</v>
      </c>
    </row>
    <row r="252" spans="2:11" ht="17.25" customHeight="1">
      <c r="C252" s="221" t="s">
        <v>1180</v>
      </c>
      <c r="D252" s="221"/>
      <c r="E252" s="295"/>
      <c r="F252" s="222"/>
      <c r="G252" s="222"/>
      <c r="H252" s="222"/>
      <c r="I252" s="222"/>
      <c r="J252" s="222"/>
      <c r="K252" s="222"/>
    </row>
    <row r="254" spans="2:11" ht="17.25" customHeight="1">
      <c r="B254" s="182" t="s">
        <v>1112</v>
      </c>
    </row>
    <row r="255" spans="2:11" ht="17.25" customHeight="1" thickBot="1">
      <c r="C255" s="248"/>
      <c r="D255" s="249"/>
      <c r="E255" s="289"/>
      <c r="F255" s="385">
        <v>2019</v>
      </c>
      <c r="G255" s="385">
        <f>F255+1</f>
        <v>2020</v>
      </c>
      <c r="H255" s="385">
        <f t="shared" ref="H255:K255" si="28">G255+1</f>
        <v>2021</v>
      </c>
      <c r="I255" s="385">
        <f t="shared" si="28"/>
        <v>2022</v>
      </c>
      <c r="J255" s="385">
        <f t="shared" si="28"/>
        <v>2023</v>
      </c>
      <c r="K255" s="180">
        <f t="shared" si="28"/>
        <v>2024</v>
      </c>
    </row>
    <row r="256" spans="2:11" ht="17.25" customHeight="1" thickTop="1">
      <c r="C256" s="422" t="s">
        <v>1113</v>
      </c>
      <c r="D256" s="423"/>
      <c r="E256" s="121" t="s">
        <v>991</v>
      </c>
      <c r="F256" s="424">
        <v>54090</v>
      </c>
      <c r="G256" s="424">
        <v>64649</v>
      </c>
      <c r="H256" s="424">
        <v>51666</v>
      </c>
      <c r="I256" s="424">
        <v>36732</v>
      </c>
      <c r="J256" s="424">
        <v>44740</v>
      </c>
      <c r="K256" s="425">
        <v>40170</v>
      </c>
    </row>
    <row r="258" spans="2:11" ht="17.25" customHeight="1">
      <c r="B258" s="182" t="s">
        <v>1114</v>
      </c>
    </row>
    <row r="259" spans="2:11" ht="17.25" customHeight="1" thickBot="1">
      <c r="C259" s="444" t="s">
        <v>465</v>
      </c>
      <c r="D259" s="445"/>
      <c r="E259" s="179" t="s">
        <v>466</v>
      </c>
      <c r="F259" s="179">
        <v>2019</v>
      </c>
      <c r="G259" s="179">
        <f>F259+1</f>
        <v>2020</v>
      </c>
      <c r="H259" s="179">
        <f t="shared" ref="H259:K259" si="29">G259+1</f>
        <v>2021</v>
      </c>
      <c r="I259" s="179">
        <f t="shared" si="29"/>
        <v>2022</v>
      </c>
      <c r="J259" s="179">
        <f t="shared" si="29"/>
        <v>2023</v>
      </c>
      <c r="K259" s="180">
        <f t="shared" si="29"/>
        <v>2024</v>
      </c>
    </row>
    <row r="260" spans="2:11" ht="17.25" customHeight="1" thickTop="1">
      <c r="C260" s="243" t="s">
        <v>467</v>
      </c>
      <c r="D260" s="245">
        <v>25</v>
      </c>
      <c r="E260" s="118" t="s">
        <v>454</v>
      </c>
      <c r="F260" s="299">
        <v>2197684</v>
      </c>
      <c r="G260" s="299">
        <v>2174307</v>
      </c>
      <c r="H260" s="299">
        <v>2309003</v>
      </c>
      <c r="I260" s="299">
        <v>2289317</v>
      </c>
      <c r="J260" s="299">
        <v>2060926</v>
      </c>
      <c r="K260" s="300">
        <v>2069499</v>
      </c>
    </row>
    <row r="261" spans="2:11" ht="17.25" customHeight="1">
      <c r="C261" s="233" t="s">
        <v>468</v>
      </c>
      <c r="D261" s="235">
        <v>29</v>
      </c>
      <c r="E261" s="117" t="s">
        <v>454</v>
      </c>
      <c r="F261" s="301">
        <v>11957224</v>
      </c>
      <c r="G261" s="301">
        <v>12887620</v>
      </c>
      <c r="H261" s="301">
        <v>12471330</v>
      </c>
      <c r="I261" s="301">
        <v>12027760</v>
      </c>
      <c r="J261" s="301">
        <v>10956913</v>
      </c>
      <c r="K261" s="302">
        <v>11340178</v>
      </c>
    </row>
    <row r="262" spans="2:11" ht="17.25" customHeight="1">
      <c r="C262" s="233" t="s">
        <v>469</v>
      </c>
      <c r="D262" s="235">
        <v>63</v>
      </c>
      <c r="E262" s="117" t="s">
        <v>454</v>
      </c>
      <c r="F262" s="301">
        <v>53406793</v>
      </c>
      <c r="G262" s="301">
        <v>52988502</v>
      </c>
      <c r="H262" s="301">
        <v>50778305</v>
      </c>
      <c r="I262" s="301">
        <v>51656075</v>
      </c>
      <c r="J262" s="301">
        <v>50712194</v>
      </c>
      <c r="K262" s="302">
        <v>49304278</v>
      </c>
    </row>
    <row r="263" spans="2:11" ht="17.25" customHeight="1">
      <c r="C263" s="233" t="s">
        <v>470</v>
      </c>
      <c r="D263" s="235">
        <v>52</v>
      </c>
      <c r="E263" s="117" t="s">
        <v>454</v>
      </c>
      <c r="F263" s="301">
        <v>18731136</v>
      </c>
      <c r="G263" s="301">
        <v>19332205</v>
      </c>
      <c r="H263" s="301">
        <v>23183590</v>
      </c>
      <c r="I263" s="301">
        <v>20136454</v>
      </c>
      <c r="J263" s="301">
        <v>19555214</v>
      </c>
      <c r="K263" s="302">
        <v>18189435</v>
      </c>
    </row>
    <row r="264" spans="2:11" ht="17.25" customHeight="1">
      <c r="C264" s="238" t="s">
        <v>471</v>
      </c>
      <c r="D264" s="240">
        <v>20</v>
      </c>
      <c r="E264" s="120" t="s">
        <v>454</v>
      </c>
      <c r="F264" s="311">
        <v>1144638</v>
      </c>
      <c r="G264" s="311">
        <v>1094040</v>
      </c>
      <c r="H264" s="311">
        <v>1236442</v>
      </c>
      <c r="I264" s="311">
        <v>1334500</v>
      </c>
      <c r="J264" s="311">
        <v>844237</v>
      </c>
      <c r="K264" s="312">
        <v>614010</v>
      </c>
    </row>
    <row r="265" spans="2:11" ht="17.25" customHeight="1">
      <c r="C265" s="214" t="s">
        <v>1181</v>
      </c>
      <c r="D265" s="177"/>
    </row>
    <row r="267" spans="2:11" ht="17.25" customHeight="1">
      <c r="B267" s="182" t="s">
        <v>1179</v>
      </c>
    </row>
    <row r="268" spans="2:11" ht="17.25" customHeight="1" thickBot="1">
      <c r="C268" s="248"/>
      <c r="D268" s="249"/>
      <c r="E268" s="289"/>
      <c r="F268" s="179">
        <v>2019</v>
      </c>
      <c r="G268" s="179">
        <f>F268+1</f>
        <v>2020</v>
      </c>
      <c r="H268" s="179">
        <f t="shared" ref="H268:K268" si="30">G268+1</f>
        <v>2021</v>
      </c>
      <c r="I268" s="179">
        <f t="shared" si="30"/>
        <v>2022</v>
      </c>
      <c r="J268" s="179">
        <f t="shared" si="30"/>
        <v>2023</v>
      </c>
      <c r="K268" s="180">
        <f t="shared" si="30"/>
        <v>2024</v>
      </c>
    </row>
    <row r="269" spans="2:11" ht="17.25" customHeight="1" thickTop="1">
      <c r="C269" s="243" t="s">
        <v>473</v>
      </c>
      <c r="D269" s="244"/>
      <c r="E269" s="118" t="s">
        <v>454</v>
      </c>
      <c r="F269" s="299">
        <v>7961284</v>
      </c>
      <c r="G269" s="299">
        <v>8285320</v>
      </c>
      <c r="H269" s="299">
        <v>7703856</v>
      </c>
      <c r="I269" s="299">
        <v>10938937</v>
      </c>
      <c r="J269" s="299">
        <v>9800808</v>
      </c>
      <c r="K269" s="300">
        <v>10650242</v>
      </c>
    </row>
    <row r="270" spans="2:11" ht="17.25" customHeight="1">
      <c r="C270" s="233" t="s">
        <v>474</v>
      </c>
      <c r="D270" s="234"/>
      <c r="E270" s="117" t="s">
        <v>454</v>
      </c>
      <c r="F270" s="301">
        <v>762894618</v>
      </c>
      <c r="G270" s="301">
        <v>855607674</v>
      </c>
      <c r="H270" s="301">
        <v>818299385</v>
      </c>
      <c r="I270" s="301">
        <v>693630209</v>
      </c>
      <c r="J270" s="301">
        <v>839759846</v>
      </c>
      <c r="K270" s="302">
        <v>803687908</v>
      </c>
    </row>
    <row r="271" spans="2:11" ht="17.25" customHeight="1">
      <c r="C271" s="233" t="s">
        <v>475</v>
      </c>
      <c r="D271" s="234"/>
      <c r="E271" s="117" t="s">
        <v>454</v>
      </c>
      <c r="F271" s="301">
        <v>1394071</v>
      </c>
      <c r="G271" s="301">
        <v>1584044</v>
      </c>
      <c r="H271" s="301">
        <v>1479287</v>
      </c>
      <c r="I271" s="301">
        <v>1440828</v>
      </c>
      <c r="J271" s="301">
        <v>1417066</v>
      </c>
      <c r="K271" s="302">
        <v>1422448</v>
      </c>
    </row>
    <row r="272" spans="2:11" ht="17.25" customHeight="1">
      <c r="C272" s="233" t="s">
        <v>476</v>
      </c>
      <c r="D272" s="234"/>
      <c r="E272" s="117" t="s">
        <v>454</v>
      </c>
      <c r="F272" s="301">
        <v>26696310</v>
      </c>
      <c r="G272" s="301">
        <v>25813107</v>
      </c>
      <c r="H272" s="301">
        <v>18110697</v>
      </c>
      <c r="I272" s="301">
        <v>18717822</v>
      </c>
      <c r="J272" s="301">
        <v>17454988</v>
      </c>
      <c r="K272" s="302">
        <v>20347457</v>
      </c>
    </row>
    <row r="273" spans="2:11" ht="17.25" customHeight="1">
      <c r="C273" s="254" t="s">
        <v>91</v>
      </c>
      <c r="D273" s="255"/>
      <c r="E273" s="294" t="s">
        <v>463</v>
      </c>
      <c r="F273" s="303">
        <v>798946283</v>
      </c>
      <c r="G273" s="303">
        <v>891290145</v>
      </c>
      <c r="H273" s="303">
        <v>845593225</v>
      </c>
      <c r="I273" s="303">
        <v>724727796</v>
      </c>
      <c r="J273" s="303">
        <v>868432709</v>
      </c>
      <c r="K273" s="304">
        <v>836108055</v>
      </c>
    </row>
    <row r="274" spans="2:11" ht="17.25" customHeight="1">
      <c r="C274" s="221" t="s">
        <v>1180</v>
      </c>
      <c r="D274" s="221"/>
      <c r="E274" s="295"/>
      <c r="F274" s="222"/>
      <c r="G274" s="222"/>
      <c r="H274" s="222"/>
      <c r="I274" s="222"/>
      <c r="J274" s="222"/>
      <c r="K274" s="222"/>
    </row>
    <row r="275" spans="2:11" ht="17.25" customHeight="1">
      <c r="C275" s="214" t="s">
        <v>1222</v>
      </c>
      <c r="D275" s="221"/>
      <c r="E275" s="295"/>
      <c r="F275" s="222"/>
      <c r="G275" s="222"/>
      <c r="H275" s="222"/>
      <c r="I275" s="222"/>
      <c r="J275" s="222"/>
      <c r="K275" s="222"/>
    </row>
    <row r="277" spans="2:11" ht="17.25" customHeight="1">
      <c r="B277" s="182" t="s">
        <v>1185</v>
      </c>
    </row>
    <row r="278" spans="2:11" ht="17.25" customHeight="1" thickBot="1">
      <c r="C278" s="248"/>
      <c r="D278" s="249"/>
      <c r="E278" s="289"/>
      <c r="F278" s="179">
        <v>2019</v>
      </c>
      <c r="G278" s="179">
        <f>F278+1</f>
        <v>2020</v>
      </c>
      <c r="H278" s="179">
        <f t="shared" ref="H278:K278" si="31">G278+1</f>
        <v>2021</v>
      </c>
      <c r="I278" s="179">
        <f t="shared" si="31"/>
        <v>2022</v>
      </c>
      <c r="J278" s="179">
        <f t="shared" si="31"/>
        <v>2023</v>
      </c>
      <c r="K278" s="180">
        <f t="shared" si="31"/>
        <v>2024</v>
      </c>
    </row>
    <row r="279" spans="2:11" ht="17.25" customHeight="1" thickTop="1">
      <c r="C279" s="243" t="s">
        <v>129</v>
      </c>
      <c r="D279" s="244"/>
      <c r="E279" s="118" t="s">
        <v>454</v>
      </c>
      <c r="F279" s="299">
        <v>50538530</v>
      </c>
      <c r="G279" s="299">
        <v>50255330</v>
      </c>
      <c r="H279" s="299">
        <v>51453954</v>
      </c>
      <c r="I279" s="299">
        <v>52893573</v>
      </c>
      <c r="J279" s="299">
        <v>51356485</v>
      </c>
      <c r="K279" s="300">
        <v>51016029</v>
      </c>
    </row>
    <row r="280" spans="2:11" ht="17.25" customHeight="1">
      <c r="C280" s="233" t="s">
        <v>461</v>
      </c>
      <c r="D280" s="234"/>
      <c r="E280" s="117" t="s">
        <v>463</v>
      </c>
      <c r="F280" s="301">
        <v>738885662</v>
      </c>
      <c r="G280" s="301">
        <v>831163211</v>
      </c>
      <c r="H280" s="301">
        <v>792569715</v>
      </c>
      <c r="I280" s="301">
        <v>666076023</v>
      </c>
      <c r="J280" s="301">
        <v>812096121</v>
      </c>
      <c r="K280" s="302">
        <v>780319603</v>
      </c>
    </row>
    <row r="281" spans="2:11" ht="17.25" customHeight="1">
      <c r="C281" s="233" t="s">
        <v>89</v>
      </c>
      <c r="D281" s="234"/>
      <c r="E281" s="117" t="s">
        <v>463</v>
      </c>
      <c r="F281" s="301">
        <v>592500</v>
      </c>
      <c r="G281" s="301">
        <v>649957</v>
      </c>
      <c r="H281" s="301">
        <v>753546</v>
      </c>
      <c r="I281" s="301">
        <v>5015024</v>
      </c>
      <c r="J281" s="301">
        <v>3892056</v>
      </c>
      <c r="K281" s="302">
        <v>3708559</v>
      </c>
    </row>
    <row r="282" spans="2:11" ht="17.25" customHeight="1">
      <c r="C282" s="233" t="s">
        <v>90</v>
      </c>
      <c r="D282" s="234"/>
      <c r="E282" s="117" t="s">
        <v>463</v>
      </c>
      <c r="F282" s="301">
        <v>8929592</v>
      </c>
      <c r="G282" s="301">
        <v>9221646</v>
      </c>
      <c r="H282" s="301">
        <v>816009</v>
      </c>
      <c r="I282" s="301">
        <v>743176</v>
      </c>
      <c r="J282" s="301">
        <v>1088046</v>
      </c>
      <c r="K282" s="302">
        <v>1063864</v>
      </c>
    </row>
    <row r="283" spans="2:11" ht="17.25" customHeight="1">
      <c r="C283" s="254" t="s">
        <v>91</v>
      </c>
      <c r="D283" s="255"/>
      <c r="E283" s="294" t="s">
        <v>463</v>
      </c>
      <c r="F283" s="303">
        <v>798946283</v>
      </c>
      <c r="G283" s="303">
        <v>891290145</v>
      </c>
      <c r="H283" s="303">
        <v>845593225</v>
      </c>
      <c r="I283" s="303">
        <v>724727796</v>
      </c>
      <c r="J283" s="303">
        <v>868432709</v>
      </c>
      <c r="K283" s="304">
        <v>836108055</v>
      </c>
    </row>
    <row r="284" spans="2:11" ht="17.25" customHeight="1">
      <c r="C284" s="221" t="s">
        <v>1180</v>
      </c>
      <c r="D284" s="221"/>
      <c r="E284" s="295"/>
      <c r="F284" s="222"/>
      <c r="G284" s="222"/>
      <c r="H284" s="222"/>
      <c r="I284" s="222"/>
      <c r="J284" s="222"/>
      <c r="K284" s="222"/>
    </row>
    <row r="286" spans="2:11" ht="17.25" customHeight="1">
      <c r="B286" s="182" t="s">
        <v>1115</v>
      </c>
    </row>
    <row r="287" spans="2:11" ht="17.25" customHeight="1" thickBot="1">
      <c r="C287" s="248"/>
      <c r="D287" s="249"/>
      <c r="E287" s="289"/>
      <c r="F287" s="179">
        <v>2019</v>
      </c>
      <c r="G287" s="179">
        <f>F287+1</f>
        <v>2020</v>
      </c>
      <c r="H287" s="179">
        <f t="shared" ref="H287:K287" si="32">G287+1</f>
        <v>2021</v>
      </c>
      <c r="I287" s="179">
        <f t="shared" si="32"/>
        <v>2022</v>
      </c>
      <c r="J287" s="179">
        <f t="shared" si="32"/>
        <v>2023</v>
      </c>
      <c r="K287" s="180">
        <f t="shared" si="32"/>
        <v>2024</v>
      </c>
    </row>
    <row r="288" spans="2:11" ht="17.25" customHeight="1" thickTop="1">
      <c r="C288" s="243" t="s">
        <v>373</v>
      </c>
      <c r="D288" s="244"/>
      <c r="E288" s="118" t="s">
        <v>454</v>
      </c>
      <c r="F288" s="299">
        <v>9400353</v>
      </c>
      <c r="G288" s="299">
        <v>9837672</v>
      </c>
      <c r="H288" s="299">
        <v>1099015</v>
      </c>
      <c r="I288" s="299">
        <v>5181274</v>
      </c>
      <c r="J288" s="299">
        <v>4448822</v>
      </c>
      <c r="K288" s="300">
        <v>4928325</v>
      </c>
    </row>
    <row r="289" spans="2:11" ht="17.25" customHeight="1">
      <c r="C289" s="233" t="s">
        <v>374</v>
      </c>
      <c r="D289" s="234"/>
      <c r="E289" s="117" t="s">
        <v>454</v>
      </c>
      <c r="F289" s="301">
        <v>5171590</v>
      </c>
      <c r="G289" s="301">
        <v>4809023</v>
      </c>
      <c r="H289" s="301">
        <v>4732120</v>
      </c>
      <c r="I289" s="301">
        <v>5743699</v>
      </c>
      <c r="J289" s="301">
        <v>5956700</v>
      </c>
      <c r="K289" s="302">
        <v>5935122</v>
      </c>
    </row>
    <row r="290" spans="2:11" ht="17.25" customHeight="1">
      <c r="C290" s="233" t="s">
        <v>375</v>
      </c>
      <c r="D290" s="234"/>
      <c r="E290" s="117" t="s">
        <v>454</v>
      </c>
      <c r="F290" s="301">
        <v>10339285</v>
      </c>
      <c r="G290" s="301">
        <v>11077921</v>
      </c>
      <c r="H290" s="301">
        <v>10796966</v>
      </c>
      <c r="I290" s="301">
        <v>9854930</v>
      </c>
      <c r="J290" s="301">
        <v>8698125</v>
      </c>
      <c r="K290" s="302">
        <v>11349940</v>
      </c>
    </row>
    <row r="291" spans="2:11" ht="17.25" customHeight="1">
      <c r="C291" s="233" t="s">
        <v>376</v>
      </c>
      <c r="D291" s="234"/>
      <c r="E291" s="117" t="s">
        <v>454</v>
      </c>
      <c r="F291" s="301">
        <v>772598951</v>
      </c>
      <c r="G291" s="301">
        <v>864131964</v>
      </c>
      <c r="H291" s="301">
        <v>827126181</v>
      </c>
      <c r="I291" s="301">
        <v>702128153</v>
      </c>
      <c r="J291" s="301">
        <v>847562306</v>
      </c>
      <c r="K291" s="302">
        <v>812940474</v>
      </c>
    </row>
    <row r="292" spans="2:11" ht="17.25" customHeight="1">
      <c r="C292" s="233" t="s">
        <v>377</v>
      </c>
      <c r="D292" s="234"/>
      <c r="E292" s="117" t="s">
        <v>454</v>
      </c>
      <c r="F292" s="301">
        <v>181383</v>
      </c>
      <c r="G292" s="301">
        <v>236676</v>
      </c>
      <c r="H292" s="301">
        <v>333333</v>
      </c>
      <c r="I292" s="301">
        <v>299236</v>
      </c>
      <c r="J292" s="301">
        <v>306463</v>
      </c>
      <c r="K292" s="302">
        <v>370875</v>
      </c>
    </row>
    <row r="293" spans="2:11" ht="17.25" customHeight="1">
      <c r="C293" s="233" t="s">
        <v>255</v>
      </c>
      <c r="D293" s="234"/>
      <c r="E293" s="117" t="s">
        <v>454</v>
      </c>
      <c r="F293" s="301">
        <v>1254721</v>
      </c>
      <c r="G293" s="301">
        <v>1196889</v>
      </c>
      <c r="H293" s="301">
        <v>1505610</v>
      </c>
      <c r="I293" s="301">
        <v>1520503</v>
      </c>
      <c r="J293" s="301">
        <v>1460293</v>
      </c>
      <c r="K293" s="302">
        <v>583319</v>
      </c>
    </row>
    <row r="294" spans="2:11" ht="17.25" customHeight="1">
      <c r="C294" s="254" t="s">
        <v>91</v>
      </c>
      <c r="D294" s="255"/>
      <c r="E294" s="294" t="s">
        <v>463</v>
      </c>
      <c r="F294" s="303">
        <v>798946283</v>
      </c>
      <c r="G294" s="303">
        <v>891290145</v>
      </c>
      <c r="H294" s="303">
        <v>845593225</v>
      </c>
      <c r="I294" s="303">
        <v>724727796</v>
      </c>
      <c r="J294" s="303">
        <v>868432709</v>
      </c>
      <c r="K294" s="304">
        <v>836108055</v>
      </c>
    </row>
    <row r="296" spans="2:11" ht="17.25" customHeight="1">
      <c r="B296" s="182" t="s">
        <v>1116</v>
      </c>
    </row>
    <row r="297" spans="2:11" ht="17.25" customHeight="1" thickBot="1">
      <c r="C297" s="248"/>
      <c r="D297" s="249"/>
      <c r="E297" s="289"/>
      <c r="F297" s="179">
        <v>2019</v>
      </c>
      <c r="G297" s="179">
        <f>F297+1</f>
        <v>2020</v>
      </c>
      <c r="H297" s="179">
        <f t="shared" ref="H297:K297" si="33">G297+1</f>
        <v>2021</v>
      </c>
      <c r="I297" s="179">
        <f t="shared" si="33"/>
        <v>2022</v>
      </c>
      <c r="J297" s="179">
        <f t="shared" si="33"/>
        <v>2023</v>
      </c>
      <c r="K297" s="180">
        <f t="shared" si="33"/>
        <v>2024</v>
      </c>
    </row>
    <row r="298" spans="2:11" ht="17.25" customHeight="1" thickTop="1">
      <c r="C298" s="243" t="s">
        <v>373</v>
      </c>
      <c r="D298" s="244"/>
      <c r="E298" s="118" t="s">
        <v>428</v>
      </c>
      <c r="F298" s="246">
        <v>23.8</v>
      </c>
      <c r="G298" s="246">
        <v>19.8</v>
      </c>
      <c r="H298" s="246">
        <v>36.1</v>
      </c>
      <c r="I298" s="246">
        <v>26.6</v>
      </c>
      <c r="J298" s="246">
        <v>32.1</v>
      </c>
      <c r="K298" s="247">
        <v>21.4</v>
      </c>
    </row>
    <row r="299" spans="2:11" ht="17.25" customHeight="1">
      <c r="C299" s="233" t="s">
        <v>374</v>
      </c>
      <c r="D299" s="234"/>
      <c r="E299" s="117" t="s">
        <v>428</v>
      </c>
      <c r="F299" s="236">
        <v>15.4</v>
      </c>
      <c r="G299" s="236">
        <v>11.1</v>
      </c>
      <c r="H299" s="236">
        <v>5</v>
      </c>
      <c r="I299" s="236">
        <v>16</v>
      </c>
      <c r="J299" s="236">
        <v>21</v>
      </c>
      <c r="K299" s="237">
        <v>38.1</v>
      </c>
    </row>
    <row r="300" spans="2:11" ht="17.25" customHeight="1">
      <c r="C300" s="233" t="s">
        <v>375</v>
      </c>
      <c r="D300" s="234"/>
      <c r="E300" s="117" t="s">
        <v>428</v>
      </c>
      <c r="F300" s="236">
        <v>73.400000000000006</v>
      </c>
      <c r="G300" s="236">
        <v>50.7</v>
      </c>
      <c r="H300" s="236">
        <v>46.6</v>
      </c>
      <c r="I300" s="236">
        <v>44.5</v>
      </c>
      <c r="J300" s="236">
        <v>41.8</v>
      </c>
      <c r="K300" s="237">
        <v>38.799999999999997</v>
      </c>
    </row>
    <row r="301" spans="2:11" ht="17.25" customHeight="1">
      <c r="C301" s="233" t="s">
        <v>376</v>
      </c>
      <c r="D301" s="234"/>
      <c r="E301" s="117" t="s">
        <v>428</v>
      </c>
      <c r="F301" s="236">
        <v>40.9</v>
      </c>
      <c r="G301" s="236">
        <v>101</v>
      </c>
      <c r="H301" s="236">
        <v>120.8</v>
      </c>
      <c r="I301" s="236">
        <v>95.2</v>
      </c>
      <c r="J301" s="236">
        <v>220.5</v>
      </c>
      <c r="K301" s="237">
        <v>284.8</v>
      </c>
    </row>
    <row r="302" spans="2:11" ht="17.25" customHeight="1">
      <c r="C302" s="233" t="s">
        <v>377</v>
      </c>
      <c r="D302" s="234"/>
      <c r="E302" s="117" t="s">
        <v>428</v>
      </c>
      <c r="F302" s="236">
        <v>2.2999999999999998</v>
      </c>
      <c r="G302" s="236">
        <v>2.8</v>
      </c>
      <c r="H302" s="236">
        <v>11</v>
      </c>
      <c r="I302" s="236">
        <v>66.099999999999994</v>
      </c>
      <c r="J302" s="236">
        <v>3.1</v>
      </c>
      <c r="K302" s="237">
        <v>4.0999999999999996</v>
      </c>
    </row>
    <row r="303" spans="2:11" ht="17.25" customHeight="1">
      <c r="C303" s="233" t="s">
        <v>255</v>
      </c>
      <c r="D303" s="234"/>
      <c r="E303" s="117" t="s">
        <v>428</v>
      </c>
      <c r="F303" s="236">
        <v>2.8</v>
      </c>
      <c r="G303" s="236">
        <v>2</v>
      </c>
      <c r="H303" s="236">
        <v>2.1</v>
      </c>
      <c r="I303" s="236">
        <v>2.2000000000000002</v>
      </c>
      <c r="J303" s="236">
        <v>3.6</v>
      </c>
      <c r="K303" s="237">
        <v>2.4</v>
      </c>
    </row>
    <row r="304" spans="2:11" ht="17.25" customHeight="1">
      <c r="C304" s="254" t="s">
        <v>91</v>
      </c>
      <c r="D304" s="255"/>
      <c r="E304" s="294" t="s">
        <v>428</v>
      </c>
      <c r="F304" s="257">
        <v>158.6</v>
      </c>
      <c r="G304" s="257">
        <v>187.4</v>
      </c>
      <c r="H304" s="257">
        <v>221.6</v>
      </c>
      <c r="I304" s="257">
        <v>250.7</v>
      </c>
      <c r="J304" s="257">
        <v>322.10000000000002</v>
      </c>
      <c r="K304" s="258">
        <v>389.6</v>
      </c>
    </row>
    <row r="306" spans="2:11" ht="17.25" customHeight="1">
      <c r="B306" s="182" t="s">
        <v>1117</v>
      </c>
    </row>
    <row r="307" spans="2:11" ht="17.25" customHeight="1" thickBot="1">
      <c r="C307" s="248"/>
      <c r="D307" s="249"/>
      <c r="E307" s="289"/>
      <c r="F307" s="179">
        <v>2019</v>
      </c>
      <c r="G307" s="179">
        <f>F307+1</f>
        <v>2020</v>
      </c>
      <c r="H307" s="179">
        <f t="shared" ref="H307:K307" si="34">G307+1</f>
        <v>2021</v>
      </c>
      <c r="I307" s="179">
        <f t="shared" si="34"/>
        <v>2022</v>
      </c>
      <c r="J307" s="179">
        <f t="shared" si="34"/>
        <v>2023</v>
      </c>
      <c r="K307" s="180">
        <f t="shared" si="34"/>
        <v>2024</v>
      </c>
    </row>
    <row r="308" spans="2:11" ht="17.25" customHeight="1" thickTop="1">
      <c r="C308" s="243" t="s">
        <v>373</v>
      </c>
      <c r="D308" s="244"/>
      <c r="E308" s="118" t="s">
        <v>428</v>
      </c>
      <c r="F308" s="305">
        <v>134.9</v>
      </c>
      <c r="G308" s="305">
        <v>131.30000000000001</v>
      </c>
      <c r="H308" s="305">
        <v>153.30000000000001</v>
      </c>
      <c r="I308" s="305">
        <v>140.69999999999999</v>
      </c>
      <c r="J308" s="305">
        <v>137.19999999999999</v>
      </c>
      <c r="K308" s="306">
        <v>132.4</v>
      </c>
    </row>
    <row r="309" spans="2:11" ht="17.25" customHeight="1">
      <c r="C309" s="233" t="s">
        <v>374</v>
      </c>
      <c r="D309" s="234"/>
      <c r="E309" s="117" t="s">
        <v>428</v>
      </c>
      <c r="F309" s="307">
        <v>128.80000000000001</v>
      </c>
      <c r="G309" s="307">
        <v>74.8</v>
      </c>
      <c r="H309" s="307">
        <v>48.9</v>
      </c>
      <c r="I309" s="307">
        <v>76</v>
      </c>
      <c r="J309" s="307">
        <v>42.9</v>
      </c>
      <c r="K309" s="308">
        <v>76.8</v>
      </c>
    </row>
    <row r="310" spans="2:11" ht="17.25" customHeight="1">
      <c r="C310" s="233" t="s">
        <v>375</v>
      </c>
      <c r="D310" s="234"/>
      <c r="E310" s="117" t="s">
        <v>428</v>
      </c>
      <c r="F310" s="307">
        <v>280</v>
      </c>
      <c r="G310" s="307">
        <v>234.5</v>
      </c>
      <c r="H310" s="307">
        <v>260.5</v>
      </c>
      <c r="I310" s="307">
        <v>186</v>
      </c>
      <c r="J310" s="307">
        <v>199.8</v>
      </c>
      <c r="K310" s="308">
        <v>142.80000000000001</v>
      </c>
    </row>
    <row r="311" spans="2:11" ht="17.25" customHeight="1">
      <c r="C311" s="233" t="s">
        <v>376</v>
      </c>
      <c r="D311" s="234"/>
      <c r="E311" s="117" t="s">
        <v>428</v>
      </c>
      <c r="F311" s="307">
        <v>2397.5</v>
      </c>
      <c r="G311" s="307">
        <v>2299.1</v>
      </c>
      <c r="H311" s="307">
        <v>2438.6</v>
      </c>
      <c r="I311" s="307">
        <v>2235.5</v>
      </c>
      <c r="J311" s="307">
        <v>2239.3000000000002</v>
      </c>
      <c r="K311" s="308">
        <v>2046.6</v>
      </c>
    </row>
    <row r="312" spans="2:11" ht="17.25" customHeight="1">
      <c r="C312" s="233" t="s">
        <v>377</v>
      </c>
      <c r="D312" s="234"/>
      <c r="E312" s="117" t="s">
        <v>428</v>
      </c>
      <c r="F312" s="307">
        <v>17.100000000000001</v>
      </c>
      <c r="G312" s="307">
        <v>23.4</v>
      </c>
      <c r="H312" s="307">
        <v>35.4</v>
      </c>
      <c r="I312" s="307">
        <v>121.4</v>
      </c>
      <c r="J312" s="307">
        <v>16.5</v>
      </c>
      <c r="K312" s="308">
        <v>13.5</v>
      </c>
    </row>
    <row r="313" spans="2:11" ht="17.25" customHeight="1">
      <c r="C313" s="233" t="s">
        <v>255</v>
      </c>
      <c r="D313" s="234"/>
      <c r="E313" s="117" t="s">
        <v>428</v>
      </c>
      <c r="F313" s="307">
        <v>3.9</v>
      </c>
      <c r="G313" s="307">
        <v>3.6</v>
      </c>
      <c r="H313" s="307">
        <v>5.0999999999999996</v>
      </c>
      <c r="I313" s="307">
        <v>4.9000000000000004</v>
      </c>
      <c r="J313" s="307">
        <v>4</v>
      </c>
      <c r="K313" s="308">
        <v>3.5</v>
      </c>
    </row>
    <row r="314" spans="2:11" ht="17.25" customHeight="1">
      <c r="C314" s="254" t="s">
        <v>91</v>
      </c>
      <c r="D314" s="255"/>
      <c r="E314" s="294" t="s">
        <v>428</v>
      </c>
      <c r="F314" s="309">
        <v>2962.2</v>
      </c>
      <c r="G314" s="309">
        <v>2766.6</v>
      </c>
      <c r="H314" s="309">
        <v>2941.9</v>
      </c>
      <c r="I314" s="309">
        <v>2764.6</v>
      </c>
      <c r="J314" s="309">
        <v>2639.7</v>
      </c>
      <c r="K314" s="310">
        <v>2415.6</v>
      </c>
    </row>
    <row r="316" spans="2:11" ht="17.25" customHeight="1">
      <c r="B316" s="182" t="s">
        <v>1118</v>
      </c>
    </row>
    <row r="317" spans="2:11" ht="17.25" customHeight="1" thickBot="1">
      <c r="C317" s="248"/>
      <c r="D317" s="249"/>
      <c r="E317" s="289"/>
      <c r="F317" s="179">
        <v>2019</v>
      </c>
      <c r="G317" s="179">
        <f>F317+1</f>
        <v>2020</v>
      </c>
      <c r="H317" s="179">
        <f t="shared" ref="H317:K317" si="35">G317+1</f>
        <v>2021</v>
      </c>
      <c r="I317" s="179">
        <f t="shared" si="35"/>
        <v>2022</v>
      </c>
      <c r="J317" s="179">
        <f t="shared" si="35"/>
        <v>2023</v>
      </c>
      <c r="K317" s="180">
        <f t="shared" si="35"/>
        <v>2024</v>
      </c>
    </row>
    <row r="318" spans="2:11" ht="17.25" customHeight="1" thickTop="1">
      <c r="C318" s="243" t="s">
        <v>373</v>
      </c>
      <c r="D318" s="244"/>
      <c r="E318" s="118" t="s">
        <v>428</v>
      </c>
      <c r="F318" s="246">
        <v>18.2</v>
      </c>
      <c r="G318" s="246">
        <v>16.2</v>
      </c>
      <c r="H318" s="246">
        <v>20.7</v>
      </c>
      <c r="I318" s="246">
        <v>14.4</v>
      </c>
      <c r="J318" s="246">
        <v>9</v>
      </c>
      <c r="K318" s="247">
        <v>10</v>
      </c>
    </row>
    <row r="319" spans="2:11" ht="17.25" customHeight="1">
      <c r="C319" s="233" t="s">
        <v>374</v>
      </c>
      <c r="D319" s="234"/>
      <c r="E319" s="117" t="s">
        <v>428</v>
      </c>
      <c r="F319" s="236">
        <v>16.600000000000001</v>
      </c>
      <c r="G319" s="236">
        <v>15.6</v>
      </c>
      <c r="H319" s="236">
        <v>10.199999999999999</v>
      </c>
      <c r="I319" s="236">
        <v>26.8</v>
      </c>
      <c r="J319" s="236">
        <v>12.6</v>
      </c>
      <c r="K319" s="237">
        <v>18.7</v>
      </c>
    </row>
    <row r="320" spans="2:11" ht="17.25" customHeight="1">
      <c r="C320" s="233" t="s">
        <v>375</v>
      </c>
      <c r="D320" s="234"/>
      <c r="E320" s="117" t="s">
        <v>428</v>
      </c>
      <c r="F320" s="236">
        <v>7.5</v>
      </c>
      <c r="G320" s="236">
        <v>7</v>
      </c>
      <c r="H320" s="236">
        <v>5.5</v>
      </c>
      <c r="I320" s="236">
        <v>4.9000000000000004</v>
      </c>
      <c r="J320" s="236">
        <v>5.7</v>
      </c>
      <c r="K320" s="237">
        <v>4.5</v>
      </c>
    </row>
    <row r="321" spans="2:12" ht="17.25" customHeight="1">
      <c r="C321" s="233" t="s">
        <v>376</v>
      </c>
      <c r="D321" s="234"/>
      <c r="E321" s="117" t="s">
        <v>428</v>
      </c>
      <c r="F321" s="236">
        <v>48.2</v>
      </c>
      <c r="G321" s="236">
        <v>59.8</v>
      </c>
      <c r="H321" s="236">
        <v>47.8</v>
      </c>
      <c r="I321" s="236">
        <v>54.7</v>
      </c>
      <c r="J321" s="236">
        <v>54.6</v>
      </c>
      <c r="K321" s="237">
        <v>73.3</v>
      </c>
    </row>
    <row r="322" spans="2:12" ht="17.25" customHeight="1">
      <c r="C322" s="233" t="s">
        <v>377</v>
      </c>
      <c r="D322" s="234"/>
      <c r="E322" s="117" t="s">
        <v>428</v>
      </c>
      <c r="F322" s="236">
        <v>0.3</v>
      </c>
      <c r="G322" s="236">
        <v>1.8</v>
      </c>
      <c r="H322" s="236">
        <v>1.3</v>
      </c>
      <c r="I322" s="236">
        <v>1.3</v>
      </c>
      <c r="J322" s="236">
        <v>2.2000000000000002</v>
      </c>
      <c r="K322" s="237">
        <v>1.7</v>
      </c>
    </row>
    <row r="323" spans="2:12" ht="17.25" customHeight="1">
      <c r="C323" s="233" t="s">
        <v>255</v>
      </c>
      <c r="D323" s="234"/>
      <c r="E323" s="117" t="s">
        <v>428</v>
      </c>
      <c r="F323" s="236">
        <v>2.8</v>
      </c>
      <c r="G323" s="236">
        <v>2</v>
      </c>
      <c r="H323" s="236">
        <v>2.9</v>
      </c>
      <c r="I323" s="236">
        <v>2.5</v>
      </c>
      <c r="J323" s="236">
        <v>2.6</v>
      </c>
      <c r="K323" s="237">
        <v>1.8</v>
      </c>
    </row>
    <row r="324" spans="2:12" ht="17.25" customHeight="1">
      <c r="C324" s="254" t="s">
        <v>91</v>
      </c>
      <c r="D324" s="255"/>
      <c r="E324" s="294" t="s">
        <v>428</v>
      </c>
      <c r="F324" s="257">
        <v>93.5</v>
      </c>
      <c r="G324" s="257">
        <v>102.5</v>
      </c>
      <c r="H324" s="257">
        <v>88.4</v>
      </c>
      <c r="I324" s="257">
        <v>104.5</v>
      </c>
      <c r="J324" s="257">
        <v>86.8</v>
      </c>
      <c r="K324" s="258">
        <v>110</v>
      </c>
    </row>
    <row r="326" spans="2:12" ht="17.25" customHeight="1">
      <c r="B326" s="182" t="s">
        <v>1186</v>
      </c>
    </row>
    <row r="327" spans="2:12" ht="17.25" customHeight="1" thickBot="1">
      <c r="C327" s="248"/>
      <c r="D327" s="249"/>
      <c r="E327" s="289"/>
      <c r="F327" s="179">
        <v>2019</v>
      </c>
      <c r="G327" s="179">
        <f>F327+1</f>
        <v>2020</v>
      </c>
      <c r="H327" s="179">
        <f t="shared" ref="H327:K327" si="36">G327+1</f>
        <v>2021</v>
      </c>
      <c r="I327" s="179">
        <f t="shared" si="36"/>
        <v>2022</v>
      </c>
      <c r="J327" s="179">
        <f t="shared" si="36"/>
        <v>2023</v>
      </c>
      <c r="K327" s="180">
        <f t="shared" si="36"/>
        <v>2024</v>
      </c>
      <c r="L327" s="232"/>
    </row>
    <row r="328" spans="2:12" ht="17.25" customHeight="1" thickTop="1">
      <c r="C328" s="243" t="s">
        <v>1223</v>
      </c>
      <c r="D328" s="244"/>
      <c r="E328" s="118" t="s">
        <v>428</v>
      </c>
      <c r="F328" s="299">
        <v>23233</v>
      </c>
      <c r="G328" s="299">
        <v>18214</v>
      </c>
      <c r="H328" s="299">
        <v>18835</v>
      </c>
      <c r="I328" s="299">
        <v>15724</v>
      </c>
      <c r="J328" s="299">
        <v>11955</v>
      </c>
      <c r="K328" s="300">
        <v>10689</v>
      </c>
    </row>
    <row r="329" spans="2:12" ht="17.25" customHeight="1">
      <c r="C329" s="233" t="s">
        <v>1224</v>
      </c>
      <c r="D329" s="234"/>
      <c r="E329" s="117" t="s">
        <v>428</v>
      </c>
      <c r="F329" s="301">
        <v>7299</v>
      </c>
      <c r="G329" s="301">
        <v>6466</v>
      </c>
      <c r="H329" s="301">
        <v>7282</v>
      </c>
      <c r="I329" s="301">
        <v>6112</v>
      </c>
      <c r="J329" s="301">
        <v>6406</v>
      </c>
      <c r="K329" s="302">
        <v>5782</v>
      </c>
    </row>
    <row r="330" spans="2:12" ht="17.25" customHeight="1">
      <c r="C330" s="233" t="s">
        <v>480</v>
      </c>
      <c r="D330" s="234"/>
      <c r="E330" s="117" t="s">
        <v>428</v>
      </c>
      <c r="F330" s="301">
        <v>440</v>
      </c>
      <c r="G330" s="301">
        <v>458</v>
      </c>
      <c r="H330" s="301">
        <v>194</v>
      </c>
      <c r="I330" s="301">
        <v>274</v>
      </c>
      <c r="J330" s="301">
        <v>249</v>
      </c>
      <c r="K330" s="302">
        <v>271</v>
      </c>
    </row>
    <row r="331" spans="2:12" ht="17.25" customHeight="1">
      <c r="C331" s="233" t="s">
        <v>255</v>
      </c>
      <c r="D331" s="234"/>
      <c r="E331" s="117" t="s">
        <v>428</v>
      </c>
      <c r="F331" s="301">
        <v>1253</v>
      </c>
      <c r="G331" s="301">
        <v>1304</v>
      </c>
      <c r="H331" s="301">
        <v>2039</v>
      </c>
      <c r="I331" s="301">
        <v>1462</v>
      </c>
      <c r="J331" s="301">
        <v>806</v>
      </c>
      <c r="K331" s="302">
        <v>757</v>
      </c>
    </row>
    <row r="332" spans="2:12" ht="17.25" customHeight="1">
      <c r="C332" s="254" t="s">
        <v>481</v>
      </c>
      <c r="D332" s="255"/>
      <c r="E332" s="294" t="s">
        <v>428</v>
      </c>
      <c r="F332" s="303">
        <v>32226</v>
      </c>
      <c r="G332" s="303">
        <v>26441</v>
      </c>
      <c r="H332" s="303">
        <v>28349</v>
      </c>
      <c r="I332" s="303">
        <v>23573</v>
      </c>
      <c r="J332" s="303">
        <v>19416</v>
      </c>
      <c r="K332" s="304">
        <v>17499</v>
      </c>
    </row>
    <row r="334" spans="2:12" ht="17.25" customHeight="1">
      <c r="B334" s="182" t="s">
        <v>1119</v>
      </c>
    </row>
    <row r="335" spans="2:12" ht="17.25" customHeight="1" thickBot="1">
      <c r="C335" s="248"/>
      <c r="D335" s="249"/>
      <c r="E335" s="289"/>
      <c r="F335" s="179">
        <v>2019</v>
      </c>
      <c r="G335" s="179">
        <f>F335+1</f>
        <v>2020</v>
      </c>
      <c r="H335" s="179">
        <f t="shared" ref="H335:K335" si="37">G335+1</f>
        <v>2021</v>
      </c>
      <c r="I335" s="179">
        <f t="shared" si="37"/>
        <v>2022</v>
      </c>
      <c r="J335" s="179">
        <f t="shared" si="37"/>
        <v>2023</v>
      </c>
      <c r="K335" s="180">
        <f t="shared" si="37"/>
        <v>2024</v>
      </c>
    </row>
    <row r="336" spans="2:12" ht="17.25" customHeight="1" thickTop="1">
      <c r="C336" s="243" t="s">
        <v>1565</v>
      </c>
      <c r="D336" s="244"/>
      <c r="E336" s="118" t="s">
        <v>428</v>
      </c>
      <c r="F336" s="245" t="s">
        <v>40</v>
      </c>
      <c r="G336" s="245" t="s">
        <v>40</v>
      </c>
      <c r="H336" s="276">
        <v>488</v>
      </c>
      <c r="I336" s="276">
        <v>273</v>
      </c>
      <c r="J336" s="276">
        <v>570</v>
      </c>
      <c r="K336" s="277" t="s">
        <v>434</v>
      </c>
    </row>
    <row r="337" spans="2:11" ht="17.25" customHeight="1">
      <c r="C337" s="233" t="s">
        <v>482</v>
      </c>
      <c r="D337" s="234"/>
      <c r="E337" s="117" t="s">
        <v>428</v>
      </c>
      <c r="F337" s="235" t="s">
        <v>40</v>
      </c>
      <c r="G337" s="235" t="s">
        <v>40</v>
      </c>
      <c r="H337" s="259">
        <v>685</v>
      </c>
      <c r="I337" s="259">
        <v>276</v>
      </c>
      <c r="J337" s="259">
        <v>173</v>
      </c>
      <c r="K337" s="265" t="s">
        <v>434</v>
      </c>
    </row>
    <row r="338" spans="2:11" ht="17.25" customHeight="1">
      <c r="C338" s="233" t="s">
        <v>1566</v>
      </c>
      <c r="D338" s="234"/>
      <c r="E338" s="117" t="s">
        <v>428</v>
      </c>
      <c r="F338" s="235" t="s">
        <v>40</v>
      </c>
      <c r="G338" s="235" t="s">
        <v>40</v>
      </c>
      <c r="H338" s="266">
        <v>1048</v>
      </c>
      <c r="I338" s="236">
        <v>969</v>
      </c>
      <c r="J338" s="267">
        <v>1150</v>
      </c>
      <c r="K338" s="265" t="s">
        <v>434</v>
      </c>
    </row>
    <row r="339" spans="2:11" ht="17.25" customHeight="1">
      <c r="C339" s="238" t="s">
        <v>483</v>
      </c>
      <c r="D339" s="239"/>
      <c r="E339" s="120" t="s">
        <v>428</v>
      </c>
      <c r="F339" s="240" t="s">
        <v>40</v>
      </c>
      <c r="G339" s="240" t="s">
        <v>40</v>
      </c>
      <c r="H339" s="268">
        <v>2438</v>
      </c>
      <c r="I339" s="269">
        <v>2633</v>
      </c>
      <c r="J339" s="269">
        <v>2696</v>
      </c>
      <c r="K339" s="270" t="s">
        <v>434</v>
      </c>
    </row>
    <row r="340" spans="2:11" ht="17.25" customHeight="1">
      <c r="C340" s="182" t="s">
        <v>1496</v>
      </c>
      <c r="F340" s="177"/>
      <c r="G340" s="177"/>
      <c r="H340" s="177"/>
    </row>
    <row r="341" spans="2:11" ht="17.25" customHeight="1">
      <c r="C341" s="214"/>
    </row>
    <row r="342" spans="2:11" ht="17.25" customHeight="1">
      <c r="B342" s="182" t="s">
        <v>1120</v>
      </c>
    </row>
    <row r="343" spans="2:11" ht="17.25" customHeight="1" thickBot="1">
      <c r="C343" s="248"/>
      <c r="D343" s="249"/>
      <c r="E343" s="289"/>
      <c r="F343" s="179">
        <v>2019</v>
      </c>
      <c r="G343" s="179">
        <f>F343+1</f>
        <v>2020</v>
      </c>
      <c r="H343" s="179">
        <f t="shared" ref="H343:K343" si="38">G343+1</f>
        <v>2021</v>
      </c>
      <c r="I343" s="179">
        <f t="shared" si="38"/>
        <v>2022</v>
      </c>
      <c r="J343" s="179">
        <f t="shared" si="38"/>
        <v>2023</v>
      </c>
      <c r="K343" s="180">
        <f t="shared" si="38"/>
        <v>2024</v>
      </c>
    </row>
    <row r="344" spans="2:11" ht="17.25" customHeight="1" thickTop="1">
      <c r="C344" s="243" t="s">
        <v>189</v>
      </c>
      <c r="D344" s="244"/>
      <c r="E344" s="118" t="s">
        <v>484</v>
      </c>
      <c r="F344" s="245" t="s">
        <v>40</v>
      </c>
      <c r="G344" s="245" t="s">
        <v>40</v>
      </c>
      <c r="H344" s="276">
        <v>3</v>
      </c>
      <c r="I344" s="278">
        <v>1.9</v>
      </c>
      <c r="J344" s="246">
        <v>0.03</v>
      </c>
      <c r="K344" s="277" t="s">
        <v>434</v>
      </c>
    </row>
    <row r="345" spans="2:11" ht="17.25" customHeight="1">
      <c r="C345" s="233" t="s">
        <v>485</v>
      </c>
      <c r="D345" s="234"/>
      <c r="E345" s="117" t="s">
        <v>484</v>
      </c>
      <c r="F345" s="235" t="s">
        <v>40</v>
      </c>
      <c r="G345" s="235" t="s">
        <v>40</v>
      </c>
      <c r="H345" s="259">
        <v>0.3</v>
      </c>
      <c r="I345" s="236">
        <v>0.5</v>
      </c>
      <c r="J345" s="271">
        <v>0.12</v>
      </c>
      <c r="K345" s="265" t="s">
        <v>434</v>
      </c>
    </row>
    <row r="346" spans="2:11" ht="17.25" customHeight="1">
      <c r="C346" s="254" t="s">
        <v>91</v>
      </c>
      <c r="D346" s="255"/>
      <c r="E346" s="294"/>
      <c r="F346" s="256" t="s">
        <v>40</v>
      </c>
      <c r="G346" s="256" t="s">
        <v>40</v>
      </c>
      <c r="H346" s="272">
        <v>3.3</v>
      </c>
      <c r="I346" s="257">
        <v>2.4</v>
      </c>
      <c r="J346" s="273">
        <v>0.15</v>
      </c>
      <c r="K346" s="274" t="s">
        <v>434</v>
      </c>
    </row>
    <row r="347" spans="2:11" ht="17.25" customHeight="1">
      <c r="C347" s="332" t="s">
        <v>1497</v>
      </c>
      <c r="F347" s="177"/>
      <c r="G347" s="177"/>
      <c r="H347" s="177"/>
    </row>
    <row r="349" spans="2:11" ht="17.25" customHeight="1">
      <c r="B349" s="182" t="s">
        <v>1187</v>
      </c>
    </row>
    <row r="350" spans="2:11" ht="17.25" customHeight="1" thickBot="1">
      <c r="C350" s="248"/>
      <c r="D350" s="249"/>
      <c r="E350" s="289"/>
      <c r="F350" s="179">
        <v>2019</v>
      </c>
      <c r="G350" s="179">
        <f>F350+1</f>
        <v>2020</v>
      </c>
      <c r="H350" s="179">
        <f t="shared" ref="H350:K350" si="39">G350+1</f>
        <v>2021</v>
      </c>
      <c r="I350" s="179">
        <f t="shared" si="39"/>
        <v>2022</v>
      </c>
      <c r="J350" s="179">
        <f t="shared" si="39"/>
        <v>2023</v>
      </c>
      <c r="K350" s="180">
        <f t="shared" si="39"/>
        <v>2024</v>
      </c>
    </row>
    <row r="351" spans="2:11" ht="17.25" customHeight="1" thickTop="1">
      <c r="C351" s="243" t="s">
        <v>189</v>
      </c>
      <c r="D351" s="244"/>
      <c r="E351" s="118" t="s">
        <v>428</v>
      </c>
      <c r="F351" s="245" t="s">
        <v>40</v>
      </c>
      <c r="G351" s="245" t="s">
        <v>40</v>
      </c>
      <c r="H351" s="297">
        <v>374</v>
      </c>
      <c r="I351" s="297">
        <v>207</v>
      </c>
      <c r="J351" s="297">
        <v>68</v>
      </c>
      <c r="K351" s="277" t="s">
        <v>434</v>
      </c>
    </row>
    <row r="352" spans="2:11" ht="17.25" customHeight="1">
      <c r="C352" s="233" t="s">
        <v>485</v>
      </c>
      <c r="D352" s="234"/>
      <c r="E352" s="117" t="s">
        <v>428</v>
      </c>
      <c r="F352" s="235" t="s">
        <v>40</v>
      </c>
      <c r="G352" s="235" t="s">
        <v>40</v>
      </c>
      <c r="H352" s="298">
        <v>653</v>
      </c>
      <c r="I352" s="298">
        <v>234</v>
      </c>
      <c r="J352" s="298">
        <v>3</v>
      </c>
      <c r="K352" s="265" t="s">
        <v>434</v>
      </c>
    </row>
    <row r="353" spans="2:19" ht="17.850000000000001" customHeight="1">
      <c r="C353" s="254" t="s">
        <v>91</v>
      </c>
      <c r="D353" s="255"/>
      <c r="E353" s="294" t="s">
        <v>428</v>
      </c>
      <c r="F353" s="256" t="s">
        <v>40</v>
      </c>
      <c r="G353" s="256" t="s">
        <v>40</v>
      </c>
      <c r="H353" s="296">
        <v>1027</v>
      </c>
      <c r="I353" s="296">
        <v>441</v>
      </c>
      <c r="J353" s="296">
        <v>70</v>
      </c>
      <c r="K353" s="274" t="s">
        <v>434</v>
      </c>
    </row>
    <row r="354" spans="2:19" ht="17.850000000000001" customHeight="1">
      <c r="C354" s="332" t="s">
        <v>1497</v>
      </c>
      <c r="F354" s="177"/>
      <c r="G354" s="177"/>
      <c r="H354" s="177"/>
    </row>
    <row r="355" spans="2:19" ht="17.850000000000001" customHeight="1"/>
    <row r="356" spans="2:19" ht="17.25" customHeight="1">
      <c r="B356" s="182" t="s">
        <v>1121</v>
      </c>
    </row>
    <row r="357" spans="2:19" ht="17.25" customHeight="1" thickBot="1">
      <c r="C357" s="384"/>
      <c r="D357" s="426"/>
      <c r="E357" s="289"/>
      <c r="F357" s="385">
        <v>2019</v>
      </c>
      <c r="G357" s="385">
        <f>F357+1</f>
        <v>2020</v>
      </c>
      <c r="H357" s="385">
        <f t="shared" ref="H357:K357" si="40">G357+1</f>
        <v>2021</v>
      </c>
      <c r="I357" s="385">
        <f t="shared" si="40"/>
        <v>2022</v>
      </c>
      <c r="J357" s="385">
        <f t="shared" si="40"/>
        <v>2023</v>
      </c>
      <c r="K357" s="180">
        <f t="shared" si="40"/>
        <v>2024</v>
      </c>
    </row>
    <row r="358" spans="2:19" ht="17.25" customHeight="1" thickTop="1">
      <c r="C358" s="427" t="s">
        <v>91</v>
      </c>
      <c r="D358" s="428"/>
      <c r="E358" s="429" t="s">
        <v>428</v>
      </c>
      <c r="F358" s="430" t="s">
        <v>40</v>
      </c>
      <c r="G358" s="430" t="s">
        <v>40</v>
      </c>
      <c r="H358" s="430" t="s">
        <v>992</v>
      </c>
      <c r="I358" s="431">
        <v>427</v>
      </c>
      <c r="J358" s="431">
        <v>339</v>
      </c>
      <c r="K358" s="432">
        <v>351</v>
      </c>
    </row>
    <row r="361" spans="2:19" ht="17.25" customHeight="1">
      <c r="B361" s="1" t="s">
        <v>1501</v>
      </c>
      <c r="C361" s="1"/>
      <c r="D361" s="7"/>
      <c r="E361" s="1"/>
      <c r="F361" s="1"/>
      <c r="G361" s="1"/>
      <c r="H361" s="1"/>
      <c r="I361" s="1"/>
      <c r="J361"/>
      <c r="K361"/>
      <c r="L361"/>
      <c r="M361"/>
      <c r="N361"/>
      <c r="O361" s="1"/>
      <c r="P361" s="1"/>
      <c r="Q361" s="1"/>
      <c r="R361" s="1"/>
      <c r="S361" s="1"/>
    </row>
    <row r="362" spans="2:19" ht="17.25" customHeight="1">
      <c r="B362" s="1"/>
      <c r="C362" s="358" t="s">
        <v>1503</v>
      </c>
      <c r="D362" s="360" t="s">
        <v>1502</v>
      </c>
      <c r="E362" s="361"/>
      <c r="F362" s="361"/>
      <c r="G362" s="361"/>
      <c r="H362" s="362"/>
      <c r="I362" s="360" t="s">
        <v>1504</v>
      </c>
      <c r="J362" s="361"/>
      <c r="K362" s="361"/>
      <c r="L362" s="361"/>
      <c r="M362" s="361"/>
      <c r="N362" s="361"/>
      <c r="O362" s="361"/>
      <c r="P362" s="361"/>
      <c r="Q362" s="361"/>
      <c r="R362" s="361"/>
      <c r="S362" s="362"/>
    </row>
    <row r="363" spans="2:19" ht="17.25" customHeight="1">
      <c r="B363" s="1"/>
      <c r="C363" s="379">
        <v>45868</v>
      </c>
      <c r="D363" s="360" t="s">
        <v>1514</v>
      </c>
      <c r="E363" s="363"/>
      <c r="F363" s="361"/>
      <c r="G363" s="361"/>
      <c r="H363" s="362"/>
      <c r="I363" s="360" t="s">
        <v>1513</v>
      </c>
      <c r="J363" s="369"/>
      <c r="K363" s="375"/>
      <c r="L363" s="369"/>
      <c r="M363" s="361"/>
      <c r="N363" s="361"/>
      <c r="O363" s="361"/>
      <c r="P363" s="361"/>
      <c r="Q363" s="361"/>
      <c r="R363" s="361"/>
      <c r="S363" s="362"/>
    </row>
    <row r="364" spans="2:19" ht="17.25" customHeight="1">
      <c r="B364" s="1"/>
      <c r="C364" s="379">
        <v>45868</v>
      </c>
      <c r="D364" s="360" t="s">
        <v>1515</v>
      </c>
      <c r="E364" s="363"/>
      <c r="F364" s="361"/>
      <c r="G364" s="361"/>
      <c r="H364" s="362"/>
      <c r="I364" s="446" t="s">
        <v>1512</v>
      </c>
      <c r="J364" s="447"/>
      <c r="K364" s="447"/>
      <c r="L364" s="447"/>
      <c r="M364" s="447"/>
      <c r="N364" s="447"/>
      <c r="O364" s="447"/>
      <c r="P364" s="447"/>
      <c r="Q364" s="447"/>
      <c r="R364" s="447"/>
      <c r="S364" s="448"/>
    </row>
    <row r="365" spans="2:19" ht="17.25" customHeight="1">
      <c r="C365" s="379">
        <v>45868</v>
      </c>
      <c r="D365" s="360" t="s">
        <v>1516</v>
      </c>
      <c r="E365" s="363"/>
      <c r="F365" s="361"/>
      <c r="G365" s="361"/>
      <c r="H365" s="362"/>
      <c r="I365" s="449"/>
      <c r="J365" s="450"/>
      <c r="K365" s="450"/>
      <c r="L365" s="450"/>
      <c r="M365" s="450"/>
      <c r="N365" s="450"/>
      <c r="O365" s="450"/>
      <c r="P365" s="450"/>
      <c r="Q365" s="450"/>
      <c r="R365" s="450"/>
      <c r="S365" s="451"/>
    </row>
    <row r="366" spans="2:19" ht="17.25" customHeight="1">
      <c r="C366" s="379">
        <v>45868</v>
      </c>
      <c r="D366" s="360" t="s">
        <v>1517</v>
      </c>
      <c r="E366" s="363"/>
      <c r="F366" s="361"/>
      <c r="G366" s="361"/>
      <c r="H366" s="362"/>
      <c r="I366" s="449"/>
      <c r="J366" s="450"/>
      <c r="K366" s="450"/>
      <c r="L366" s="450"/>
      <c r="M366" s="450"/>
      <c r="N366" s="450"/>
      <c r="O366" s="450"/>
      <c r="P366" s="450"/>
      <c r="Q366" s="450"/>
      <c r="R366" s="450"/>
      <c r="S366" s="451"/>
    </row>
    <row r="367" spans="2:19" ht="17.25" customHeight="1">
      <c r="C367" s="379">
        <v>45868</v>
      </c>
      <c r="D367" s="360" t="s">
        <v>1518</v>
      </c>
      <c r="E367" s="363"/>
      <c r="F367" s="361"/>
      <c r="G367" s="361"/>
      <c r="H367" s="362"/>
      <c r="I367" s="449"/>
      <c r="J367" s="450"/>
      <c r="K367" s="450"/>
      <c r="L367" s="450"/>
      <c r="M367" s="450"/>
      <c r="N367" s="450"/>
      <c r="O367" s="450"/>
      <c r="P367" s="450"/>
      <c r="Q367" s="450"/>
      <c r="R367" s="450"/>
      <c r="S367" s="451"/>
    </row>
    <row r="368" spans="2:19" ht="17.25" customHeight="1">
      <c r="C368" s="379">
        <v>45868</v>
      </c>
      <c r="D368" s="360" t="s">
        <v>1519</v>
      </c>
      <c r="E368" s="363"/>
      <c r="F368" s="361"/>
      <c r="G368" s="361"/>
      <c r="H368" s="362"/>
      <c r="I368" s="449"/>
      <c r="J368" s="450"/>
      <c r="K368" s="450"/>
      <c r="L368" s="450"/>
      <c r="M368" s="450"/>
      <c r="N368" s="450"/>
      <c r="O368" s="450"/>
      <c r="P368" s="450"/>
      <c r="Q368" s="450"/>
      <c r="R368" s="450"/>
      <c r="S368" s="451"/>
    </row>
    <row r="369" spans="3:19" ht="17.25" customHeight="1">
      <c r="C369" s="379">
        <v>45868</v>
      </c>
      <c r="D369" s="380" t="s">
        <v>1531</v>
      </c>
      <c r="E369" s="371"/>
      <c r="F369" s="381"/>
      <c r="G369" s="381"/>
      <c r="H369" s="382"/>
      <c r="I369" s="449"/>
      <c r="J369" s="450"/>
      <c r="K369" s="450"/>
      <c r="L369" s="450"/>
      <c r="M369" s="450"/>
      <c r="N369" s="450"/>
      <c r="O369" s="450"/>
      <c r="P369" s="450"/>
      <c r="Q369" s="450"/>
      <c r="R369" s="450"/>
      <c r="S369" s="451"/>
    </row>
    <row r="370" spans="3:19" ht="17.25" customHeight="1">
      <c r="C370" s="379">
        <v>45868</v>
      </c>
      <c r="D370" s="360" t="s">
        <v>1520</v>
      </c>
      <c r="E370" s="363"/>
      <c r="F370" s="361"/>
      <c r="G370" s="361"/>
      <c r="H370" s="362"/>
      <c r="I370" s="449"/>
      <c r="J370" s="450"/>
      <c r="K370" s="450"/>
      <c r="L370" s="450"/>
      <c r="M370" s="450"/>
      <c r="N370" s="450"/>
      <c r="O370" s="450"/>
      <c r="P370" s="450"/>
      <c r="Q370" s="450"/>
      <c r="R370" s="450"/>
      <c r="S370" s="451"/>
    </row>
    <row r="371" spans="3:19" ht="17.25" customHeight="1">
      <c r="C371" s="379">
        <v>45868</v>
      </c>
      <c r="D371" s="360" t="s">
        <v>1521</v>
      </c>
      <c r="E371" s="363"/>
      <c r="F371" s="361"/>
      <c r="G371" s="361"/>
      <c r="H371" s="362"/>
      <c r="I371" s="449"/>
      <c r="J371" s="450"/>
      <c r="K371" s="450"/>
      <c r="L371" s="450"/>
      <c r="M371" s="450"/>
      <c r="N371" s="450"/>
      <c r="O371" s="450"/>
      <c r="P371" s="450"/>
      <c r="Q371" s="450"/>
      <c r="R371" s="450"/>
      <c r="S371" s="451"/>
    </row>
    <row r="372" spans="3:19" ht="17.25" customHeight="1">
      <c r="C372" s="379">
        <v>45868</v>
      </c>
      <c r="D372" s="360" t="s">
        <v>1522</v>
      </c>
      <c r="E372" s="363"/>
      <c r="F372" s="361"/>
      <c r="G372" s="361"/>
      <c r="H372" s="362"/>
      <c r="I372" s="449"/>
      <c r="J372" s="450"/>
      <c r="K372" s="450"/>
      <c r="L372" s="450"/>
      <c r="M372" s="450"/>
      <c r="N372" s="450"/>
      <c r="O372" s="450"/>
      <c r="P372" s="450"/>
      <c r="Q372" s="450"/>
      <c r="R372" s="450"/>
      <c r="S372" s="451"/>
    </row>
    <row r="373" spans="3:19" ht="17.25" customHeight="1">
      <c r="C373" s="379">
        <v>45868</v>
      </c>
      <c r="D373" s="360" t="s">
        <v>1523</v>
      </c>
      <c r="E373" s="363"/>
      <c r="F373" s="361"/>
      <c r="G373" s="361"/>
      <c r="H373" s="362"/>
      <c r="I373" s="449"/>
      <c r="J373" s="450"/>
      <c r="K373" s="450"/>
      <c r="L373" s="450"/>
      <c r="M373" s="450"/>
      <c r="N373" s="450"/>
      <c r="O373" s="450"/>
      <c r="P373" s="450"/>
      <c r="Q373" s="450"/>
      <c r="R373" s="450"/>
      <c r="S373" s="451"/>
    </row>
    <row r="374" spans="3:19" ht="17.25" customHeight="1">
      <c r="C374" s="379">
        <v>45868</v>
      </c>
      <c r="D374" s="360" t="s">
        <v>1524</v>
      </c>
      <c r="E374" s="363"/>
      <c r="F374" s="361"/>
      <c r="G374" s="361"/>
      <c r="H374" s="362"/>
      <c r="I374" s="449"/>
      <c r="J374" s="450"/>
      <c r="K374" s="450"/>
      <c r="L374" s="450"/>
      <c r="M374" s="450"/>
      <c r="N374" s="450"/>
      <c r="O374" s="450"/>
      <c r="P374" s="450"/>
      <c r="Q374" s="450"/>
      <c r="R374" s="450"/>
      <c r="S374" s="451"/>
    </row>
    <row r="375" spans="3:19" ht="17.25" customHeight="1">
      <c r="C375" s="379">
        <v>45868</v>
      </c>
      <c r="D375" s="360" t="s">
        <v>1533</v>
      </c>
      <c r="E375" s="363"/>
      <c r="F375" s="361"/>
      <c r="G375" s="361"/>
      <c r="H375" s="362"/>
      <c r="I375" s="449"/>
      <c r="J375" s="450"/>
      <c r="K375" s="450"/>
      <c r="L375" s="450"/>
      <c r="M375" s="450"/>
      <c r="N375" s="450"/>
      <c r="O375" s="450"/>
      <c r="P375" s="450"/>
      <c r="Q375" s="450"/>
      <c r="R375" s="450"/>
      <c r="S375" s="451"/>
    </row>
    <row r="376" spans="3:19" ht="17.25" customHeight="1">
      <c r="C376" s="379">
        <v>45868</v>
      </c>
      <c r="D376" s="360" t="s">
        <v>1525</v>
      </c>
      <c r="E376" s="363"/>
      <c r="F376" s="361"/>
      <c r="G376" s="361"/>
      <c r="H376" s="362"/>
      <c r="I376" s="449"/>
      <c r="J376" s="450"/>
      <c r="K376" s="450"/>
      <c r="L376" s="450"/>
      <c r="M376" s="450"/>
      <c r="N376" s="450"/>
      <c r="O376" s="450"/>
      <c r="P376" s="450"/>
      <c r="Q376" s="450"/>
      <c r="R376" s="450"/>
      <c r="S376" s="451"/>
    </row>
    <row r="377" spans="3:19" ht="17.25" customHeight="1">
      <c r="C377" s="379">
        <v>45868</v>
      </c>
      <c r="D377" s="360" t="s">
        <v>1526</v>
      </c>
      <c r="E377" s="363"/>
      <c r="F377" s="361"/>
      <c r="G377" s="361"/>
      <c r="H377" s="362"/>
      <c r="I377" s="449"/>
      <c r="J377" s="450"/>
      <c r="K377" s="450"/>
      <c r="L377" s="450"/>
      <c r="M377" s="450"/>
      <c r="N377" s="450"/>
      <c r="O377" s="450"/>
      <c r="P377" s="450"/>
      <c r="Q377" s="450"/>
      <c r="R377" s="450"/>
      <c r="S377" s="451"/>
    </row>
    <row r="378" spans="3:19" ht="17.25" customHeight="1">
      <c r="C378" s="379">
        <v>45868</v>
      </c>
      <c r="D378" s="360" t="s">
        <v>1527</v>
      </c>
      <c r="E378" s="363"/>
      <c r="F378" s="361"/>
      <c r="G378" s="361"/>
      <c r="H378" s="362"/>
      <c r="I378" s="449"/>
      <c r="J378" s="450"/>
      <c r="K378" s="450"/>
      <c r="L378" s="450"/>
      <c r="M378" s="450"/>
      <c r="N378" s="450"/>
      <c r="O378" s="450"/>
      <c r="P378" s="450"/>
      <c r="Q378" s="450"/>
      <c r="R378" s="450"/>
      <c r="S378" s="451"/>
    </row>
    <row r="379" spans="3:19" ht="17.25" customHeight="1">
      <c r="C379" s="379">
        <v>45868</v>
      </c>
      <c r="D379" s="360" t="s">
        <v>1528</v>
      </c>
      <c r="E379" s="363"/>
      <c r="F379" s="361"/>
      <c r="G379" s="361"/>
      <c r="H379" s="362"/>
      <c r="I379" s="449"/>
      <c r="J379" s="450"/>
      <c r="K379" s="450"/>
      <c r="L379" s="450"/>
      <c r="M379" s="450"/>
      <c r="N379" s="450"/>
      <c r="O379" s="450"/>
      <c r="P379" s="450"/>
      <c r="Q379" s="450"/>
      <c r="R379" s="450"/>
      <c r="S379" s="451"/>
    </row>
    <row r="380" spans="3:19" ht="17.25" customHeight="1">
      <c r="C380" s="379">
        <v>45868</v>
      </c>
      <c r="D380" s="360" t="s">
        <v>1529</v>
      </c>
      <c r="E380" s="363"/>
      <c r="F380" s="361"/>
      <c r="G380" s="361"/>
      <c r="H380" s="362"/>
      <c r="I380" s="449"/>
      <c r="J380" s="450"/>
      <c r="K380" s="450"/>
      <c r="L380" s="450"/>
      <c r="M380" s="450"/>
      <c r="N380" s="450"/>
      <c r="O380" s="450"/>
      <c r="P380" s="450"/>
      <c r="Q380" s="450"/>
      <c r="R380" s="450"/>
      <c r="S380" s="451"/>
    </row>
    <row r="381" spans="3:19" ht="17.25" customHeight="1">
      <c r="C381" s="379">
        <v>45868</v>
      </c>
      <c r="D381" s="360" t="s">
        <v>1530</v>
      </c>
      <c r="E381" s="363"/>
      <c r="F381" s="361"/>
      <c r="G381" s="361"/>
      <c r="H381" s="362"/>
      <c r="I381" s="452"/>
      <c r="J381" s="453"/>
      <c r="K381" s="453"/>
      <c r="L381" s="453"/>
      <c r="M381" s="453"/>
      <c r="N381" s="453"/>
      <c r="O381" s="453"/>
      <c r="P381" s="453"/>
      <c r="Q381" s="453"/>
      <c r="R381" s="453"/>
      <c r="S381" s="454"/>
    </row>
  </sheetData>
  <mergeCells count="2">
    <mergeCell ref="C259:D259"/>
    <mergeCell ref="I364:S381"/>
  </mergeCells>
  <phoneticPr fontId="3"/>
  <hyperlinks>
    <hyperlink ref="E1" r:id="rId1" xr:uid="{5B21450A-34F2-499F-9A29-CCA018782D7B}"/>
  </hyperlinks>
  <pageMargins left="0.7" right="0.7" top="0.75" bottom="0.75" header="0.3" footer="0.3"/>
  <pageSetup paperSize="9" scale="56" fitToHeight="0"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01030-18CD-433C-A8F3-0F8B74DF8340}">
  <sheetPr>
    <tabColor theme="9" tint="0.59999389629810485"/>
    <pageSetUpPr fitToPage="1"/>
  </sheetPr>
  <dimension ref="A1:J188"/>
  <sheetViews>
    <sheetView showGridLines="0" tabSelected="1" workbookViewId="0">
      <selection activeCell="E1" sqref="E1"/>
    </sheetView>
  </sheetViews>
  <sheetFormatPr defaultRowHeight="18.75"/>
  <cols>
    <col min="1" max="1" width="1.5" style="183" customWidth="1"/>
    <col min="2" max="2" width="2.375" style="184" customWidth="1"/>
    <col min="3" max="3" width="40.125" style="184" bestFit="1" customWidth="1"/>
    <col min="4" max="4" width="27.75" style="184" customWidth="1"/>
    <col min="5" max="5" width="27.875" customWidth="1"/>
    <col min="6" max="6" width="31.5" bestFit="1" customWidth="1"/>
    <col min="7" max="7" width="33.625" bestFit="1" customWidth="1"/>
  </cols>
  <sheetData>
    <row r="1" spans="1:10" s="1" customFormat="1" ht="23.25" customHeight="1">
      <c r="A1" s="6" t="s">
        <v>359</v>
      </c>
      <c r="B1" s="6"/>
      <c r="D1" s="215" t="s">
        <v>1569</v>
      </c>
      <c r="E1" s="472" t="s">
        <v>1570</v>
      </c>
      <c r="I1" s="5" t="s">
        <v>69</v>
      </c>
      <c r="J1" s="178">
        <v>45848</v>
      </c>
    </row>
    <row r="2" spans="1:10" s="1" customFormat="1" ht="23.25" customHeight="1">
      <c r="A2" s="6"/>
      <c r="B2" s="6"/>
      <c r="E2" s="182"/>
      <c r="I2" s="5"/>
      <c r="J2" s="178"/>
    </row>
    <row r="3" spans="1:10" s="1" customFormat="1" ht="14.25">
      <c r="B3" s="1" t="s">
        <v>1479</v>
      </c>
      <c r="E3" s="182"/>
      <c r="I3" s="5"/>
      <c r="J3" s="178"/>
    </row>
    <row r="4" spans="1:10" s="183" customFormat="1" ht="19.5" thickBot="1">
      <c r="C4" s="279" t="s">
        <v>487</v>
      </c>
      <c r="D4" s="280" t="s">
        <v>488</v>
      </c>
      <c r="E4" s="180" t="s">
        <v>489</v>
      </c>
    </row>
    <row r="5" spans="1:10" ht="19.5" thickTop="1">
      <c r="C5" s="333" t="s">
        <v>490</v>
      </c>
      <c r="D5" s="334" t="s">
        <v>491</v>
      </c>
      <c r="E5" s="247" t="s">
        <v>492</v>
      </c>
    </row>
    <row r="6" spans="1:10">
      <c r="C6" s="335"/>
      <c r="D6" s="336"/>
      <c r="E6" s="237" t="s">
        <v>493</v>
      </c>
    </row>
    <row r="7" spans="1:10">
      <c r="C7" s="335"/>
      <c r="D7" s="336"/>
      <c r="E7" s="237" t="s">
        <v>494</v>
      </c>
    </row>
    <row r="8" spans="1:10">
      <c r="C8" s="335"/>
      <c r="D8" s="236" t="s">
        <v>495</v>
      </c>
      <c r="E8" s="237" t="s">
        <v>496</v>
      </c>
    </row>
    <row r="9" spans="1:10">
      <c r="C9" s="335"/>
      <c r="D9" s="336"/>
      <c r="E9" s="237" t="s">
        <v>497</v>
      </c>
    </row>
    <row r="10" spans="1:10">
      <c r="C10" s="335"/>
      <c r="D10" s="336"/>
      <c r="E10" s="237" t="s">
        <v>498</v>
      </c>
    </row>
    <row r="11" spans="1:10">
      <c r="C11" s="335" t="s">
        <v>499</v>
      </c>
      <c r="D11" s="336" t="s">
        <v>491</v>
      </c>
      <c r="E11" s="237" t="s">
        <v>500</v>
      </c>
    </row>
    <row r="12" spans="1:10">
      <c r="C12" s="335"/>
      <c r="D12" s="336" t="s">
        <v>501</v>
      </c>
      <c r="E12" s="237" t="s">
        <v>502</v>
      </c>
    </row>
    <row r="13" spans="1:10">
      <c r="C13" s="335"/>
      <c r="D13" s="336"/>
      <c r="E13" s="237" t="s">
        <v>503</v>
      </c>
    </row>
    <row r="14" spans="1:10">
      <c r="C14" s="335"/>
      <c r="D14" s="336"/>
      <c r="E14" s="237" t="s">
        <v>504</v>
      </c>
    </row>
    <row r="15" spans="1:10">
      <c r="C15" s="335"/>
      <c r="D15" s="336"/>
      <c r="E15" s="237" t="s">
        <v>505</v>
      </c>
    </row>
    <row r="16" spans="1:10">
      <c r="C16" s="335"/>
      <c r="D16" s="336"/>
      <c r="E16" s="237" t="s">
        <v>506</v>
      </c>
    </row>
    <row r="17" spans="3:5">
      <c r="C17" s="335"/>
      <c r="D17" s="336"/>
      <c r="E17" s="237" t="s">
        <v>507</v>
      </c>
    </row>
    <row r="18" spans="3:5">
      <c r="C18" s="335"/>
      <c r="D18" s="336"/>
      <c r="E18" s="237" t="s">
        <v>508</v>
      </c>
    </row>
    <row r="19" spans="3:5">
      <c r="C19" s="335"/>
      <c r="D19" s="336"/>
      <c r="E19" s="237" t="s">
        <v>509</v>
      </c>
    </row>
    <row r="20" spans="3:5">
      <c r="C20" s="335"/>
      <c r="D20" s="336"/>
      <c r="E20" s="237" t="s">
        <v>510</v>
      </c>
    </row>
    <row r="21" spans="3:5">
      <c r="C21" s="335"/>
      <c r="D21" s="336"/>
      <c r="E21" s="237" t="s">
        <v>511</v>
      </c>
    </row>
    <row r="22" spans="3:5">
      <c r="C22" s="335"/>
      <c r="D22" s="336"/>
      <c r="E22" s="237" t="s">
        <v>512</v>
      </c>
    </row>
    <row r="23" spans="3:5">
      <c r="C23" s="335"/>
      <c r="D23" s="336"/>
      <c r="E23" s="237" t="s">
        <v>513</v>
      </c>
    </row>
    <row r="24" spans="3:5">
      <c r="C24" s="335"/>
      <c r="D24" s="336"/>
      <c r="E24" s="237" t="s">
        <v>514</v>
      </c>
    </row>
    <row r="25" spans="3:5">
      <c r="C25" s="335"/>
      <c r="D25" s="336"/>
      <c r="E25" s="237" t="s">
        <v>515</v>
      </c>
    </row>
    <row r="26" spans="3:5">
      <c r="C26" s="335"/>
      <c r="D26" s="336"/>
      <c r="E26" s="237" t="s">
        <v>516</v>
      </c>
    </row>
    <row r="27" spans="3:5">
      <c r="C27" s="335"/>
      <c r="D27" s="336" t="s">
        <v>517</v>
      </c>
      <c r="E27" s="237" t="s">
        <v>518</v>
      </c>
    </row>
    <row r="28" spans="3:5">
      <c r="C28" s="335"/>
      <c r="D28" s="336"/>
      <c r="E28" s="237" t="s">
        <v>519</v>
      </c>
    </row>
    <row r="29" spans="3:5">
      <c r="C29" s="335"/>
      <c r="D29" s="336" t="s">
        <v>520</v>
      </c>
      <c r="E29" s="237" t="s">
        <v>521</v>
      </c>
    </row>
    <row r="30" spans="3:5">
      <c r="C30" s="335" t="s">
        <v>522</v>
      </c>
      <c r="D30" s="336" t="s">
        <v>523</v>
      </c>
      <c r="E30" s="237" t="s">
        <v>524</v>
      </c>
    </row>
    <row r="31" spans="3:5">
      <c r="C31" s="335"/>
      <c r="D31" s="336"/>
      <c r="E31" s="237" t="s">
        <v>525</v>
      </c>
    </row>
    <row r="32" spans="3:5">
      <c r="C32" s="335"/>
      <c r="D32" s="336"/>
      <c r="E32" s="237" t="s">
        <v>526</v>
      </c>
    </row>
    <row r="33" spans="3:5">
      <c r="C33" s="335"/>
      <c r="D33" s="336"/>
      <c r="E33" s="237" t="s">
        <v>527</v>
      </c>
    </row>
    <row r="34" spans="3:5">
      <c r="C34" s="335"/>
      <c r="D34" s="336"/>
      <c r="E34" s="237" t="s">
        <v>528</v>
      </c>
    </row>
    <row r="35" spans="3:5">
      <c r="C35" s="335"/>
      <c r="D35" s="336"/>
      <c r="E35" s="237" t="s">
        <v>529</v>
      </c>
    </row>
    <row r="36" spans="3:5">
      <c r="C36" s="335"/>
      <c r="D36" s="336"/>
      <c r="E36" s="237" t="s">
        <v>530</v>
      </c>
    </row>
    <row r="37" spans="3:5">
      <c r="C37" s="335"/>
      <c r="D37" s="336" t="s">
        <v>531</v>
      </c>
      <c r="E37" s="237" t="s">
        <v>532</v>
      </c>
    </row>
    <row r="38" spans="3:5">
      <c r="C38" s="335"/>
      <c r="D38" s="336"/>
      <c r="E38" s="237" t="s">
        <v>533</v>
      </c>
    </row>
    <row r="39" spans="3:5">
      <c r="C39" s="335"/>
      <c r="D39" s="336"/>
      <c r="E39" s="237" t="s">
        <v>534</v>
      </c>
    </row>
    <row r="40" spans="3:5">
      <c r="C40" s="335"/>
      <c r="D40" s="336"/>
      <c r="E40" s="237" t="s">
        <v>535</v>
      </c>
    </row>
    <row r="41" spans="3:5">
      <c r="C41" s="335"/>
      <c r="D41" s="336"/>
      <c r="E41" s="237" t="s">
        <v>536</v>
      </c>
    </row>
    <row r="42" spans="3:5">
      <c r="C42" s="335"/>
      <c r="D42" s="336"/>
      <c r="E42" s="237" t="s">
        <v>537</v>
      </c>
    </row>
    <row r="43" spans="3:5">
      <c r="C43" s="335"/>
      <c r="D43" s="336" t="s">
        <v>538</v>
      </c>
      <c r="E43" s="237" t="s">
        <v>539</v>
      </c>
    </row>
    <row r="44" spans="3:5">
      <c r="C44" s="335"/>
      <c r="D44" s="336" t="s">
        <v>540</v>
      </c>
      <c r="E44" s="237" t="s">
        <v>541</v>
      </c>
    </row>
    <row r="45" spans="3:5">
      <c r="C45" s="335"/>
      <c r="D45" s="336" t="s">
        <v>542</v>
      </c>
      <c r="E45" s="237" t="s">
        <v>543</v>
      </c>
    </row>
    <row r="46" spans="3:5">
      <c r="C46" s="335"/>
      <c r="D46" s="336"/>
      <c r="E46" s="237" t="s">
        <v>544</v>
      </c>
    </row>
    <row r="47" spans="3:5">
      <c r="C47" s="335"/>
      <c r="D47" s="336"/>
      <c r="E47" s="237" t="s">
        <v>545</v>
      </c>
    </row>
    <row r="48" spans="3:5">
      <c r="C48" s="335"/>
      <c r="D48" s="336"/>
      <c r="E48" s="237" t="s">
        <v>546</v>
      </c>
    </row>
    <row r="49" spans="3:5">
      <c r="C49" s="335"/>
      <c r="D49" s="336"/>
      <c r="E49" s="237" t="s">
        <v>547</v>
      </c>
    </row>
    <row r="50" spans="3:5">
      <c r="C50" s="335"/>
      <c r="D50" s="336"/>
      <c r="E50" s="237" t="s">
        <v>548</v>
      </c>
    </row>
    <row r="51" spans="3:5">
      <c r="C51" s="335"/>
      <c r="D51" s="336" t="s">
        <v>549</v>
      </c>
      <c r="E51" s="237" t="s">
        <v>550</v>
      </c>
    </row>
    <row r="52" spans="3:5">
      <c r="C52" s="335"/>
      <c r="D52" s="336" t="s">
        <v>551</v>
      </c>
      <c r="E52" s="237" t="s">
        <v>552</v>
      </c>
    </row>
    <row r="53" spans="3:5">
      <c r="C53" s="335"/>
      <c r="D53" s="336" t="s">
        <v>553</v>
      </c>
      <c r="E53" s="237" t="s">
        <v>554</v>
      </c>
    </row>
    <row r="54" spans="3:5">
      <c r="C54" s="335"/>
      <c r="D54" s="336"/>
      <c r="E54" s="237" t="s">
        <v>555</v>
      </c>
    </row>
    <row r="55" spans="3:5">
      <c r="C55" s="335"/>
      <c r="D55" s="336"/>
      <c r="E55" s="237" t="s">
        <v>556</v>
      </c>
    </row>
    <row r="56" spans="3:5">
      <c r="C56" s="335"/>
      <c r="D56" s="336" t="s">
        <v>557</v>
      </c>
      <c r="E56" s="237" t="s">
        <v>558</v>
      </c>
    </row>
    <row r="57" spans="3:5">
      <c r="C57" s="335"/>
      <c r="D57" s="336" t="s">
        <v>559</v>
      </c>
      <c r="E57" s="237" t="s">
        <v>560</v>
      </c>
    </row>
    <row r="58" spans="3:5">
      <c r="C58" s="335"/>
      <c r="D58" s="336"/>
      <c r="E58" s="237" t="s">
        <v>561</v>
      </c>
    </row>
    <row r="59" spans="3:5">
      <c r="C59" s="335"/>
      <c r="D59" s="336" t="s">
        <v>562</v>
      </c>
      <c r="E59" s="237"/>
    </row>
    <row r="60" spans="3:5">
      <c r="C60" s="335"/>
      <c r="D60" s="336" t="s">
        <v>563</v>
      </c>
      <c r="E60" s="237" t="s">
        <v>564</v>
      </c>
    </row>
    <row r="61" spans="3:5">
      <c r="C61" s="335"/>
      <c r="D61" s="337" t="s">
        <v>565</v>
      </c>
      <c r="E61" s="237" t="s">
        <v>566</v>
      </c>
    </row>
    <row r="62" spans="3:5">
      <c r="C62" s="335"/>
      <c r="D62" s="337" t="s">
        <v>567</v>
      </c>
      <c r="E62" s="237" t="s">
        <v>568</v>
      </c>
    </row>
    <row r="63" spans="3:5">
      <c r="C63" s="335"/>
      <c r="D63" s="337" t="s">
        <v>569</v>
      </c>
      <c r="E63" s="237" t="s">
        <v>570</v>
      </c>
    </row>
    <row r="64" spans="3:5">
      <c r="C64" s="335"/>
      <c r="D64" s="337" t="s">
        <v>571</v>
      </c>
      <c r="E64" s="237" t="s">
        <v>568</v>
      </c>
    </row>
    <row r="65" spans="3:5">
      <c r="C65" s="335"/>
      <c r="D65" s="337" t="s">
        <v>572</v>
      </c>
      <c r="E65" s="237" t="s">
        <v>573</v>
      </c>
    </row>
    <row r="66" spans="3:5">
      <c r="C66" s="335" t="s">
        <v>574</v>
      </c>
      <c r="D66" s="336" t="s">
        <v>491</v>
      </c>
      <c r="E66" s="237" t="s">
        <v>575</v>
      </c>
    </row>
    <row r="67" spans="3:5">
      <c r="C67" s="335"/>
      <c r="D67" s="336"/>
      <c r="E67" s="237" t="s">
        <v>576</v>
      </c>
    </row>
    <row r="68" spans="3:5">
      <c r="C68" s="335"/>
      <c r="D68" s="236" t="s">
        <v>577</v>
      </c>
      <c r="E68" s="237" t="s">
        <v>578</v>
      </c>
    </row>
    <row r="69" spans="3:5">
      <c r="C69" s="335"/>
      <c r="D69" s="336"/>
      <c r="E69" s="237" t="s">
        <v>579</v>
      </c>
    </row>
    <row r="70" spans="3:5">
      <c r="C70" s="335"/>
      <c r="D70" s="236" t="s">
        <v>580</v>
      </c>
      <c r="E70" s="237" t="s">
        <v>581</v>
      </c>
    </row>
    <row r="71" spans="3:5">
      <c r="C71" s="335"/>
      <c r="D71" s="336"/>
      <c r="E71" s="237" t="s">
        <v>582</v>
      </c>
    </row>
    <row r="72" spans="3:5">
      <c r="C72" s="335"/>
      <c r="D72" s="336"/>
      <c r="E72" s="237" t="s">
        <v>583</v>
      </c>
    </row>
    <row r="73" spans="3:5">
      <c r="C73" s="335"/>
      <c r="D73" s="336"/>
      <c r="E73" s="237" t="s">
        <v>584</v>
      </c>
    </row>
    <row r="74" spans="3:5">
      <c r="C74" s="335"/>
      <c r="D74" s="336"/>
      <c r="E74" s="237" t="s">
        <v>585</v>
      </c>
    </row>
    <row r="75" spans="3:5">
      <c r="C75" s="335"/>
      <c r="D75" s="236" t="s">
        <v>586</v>
      </c>
      <c r="E75" s="237" t="s">
        <v>587</v>
      </c>
    </row>
    <row r="76" spans="3:5">
      <c r="C76" s="335"/>
      <c r="D76" s="336" t="s">
        <v>588</v>
      </c>
      <c r="E76" s="237"/>
    </row>
    <row r="77" spans="3:5">
      <c r="C77" s="335"/>
      <c r="D77" s="336" t="s">
        <v>589</v>
      </c>
      <c r="E77" s="237" t="s">
        <v>590</v>
      </c>
    </row>
    <row r="78" spans="3:5">
      <c r="C78" s="335"/>
      <c r="D78" s="336"/>
      <c r="E78" s="338" t="s">
        <v>591</v>
      </c>
    </row>
    <row r="79" spans="3:5">
      <c r="C79" s="335"/>
      <c r="D79" s="336" t="s">
        <v>592</v>
      </c>
      <c r="E79" s="237"/>
    </row>
    <row r="80" spans="3:5">
      <c r="C80" s="335"/>
      <c r="D80" s="336" t="s">
        <v>593</v>
      </c>
      <c r="E80" s="237" t="s">
        <v>594</v>
      </c>
    </row>
    <row r="81" spans="3:5">
      <c r="C81" s="335"/>
      <c r="D81" s="336" t="s">
        <v>595</v>
      </c>
      <c r="E81" s="237" t="s">
        <v>596</v>
      </c>
    </row>
    <row r="82" spans="3:5">
      <c r="C82" s="335"/>
      <c r="D82" s="336"/>
      <c r="E82" s="237" t="s">
        <v>597</v>
      </c>
    </row>
    <row r="83" spans="3:5">
      <c r="C83" s="335"/>
      <c r="D83" s="336"/>
      <c r="E83" s="237" t="s">
        <v>598</v>
      </c>
    </row>
    <row r="84" spans="3:5">
      <c r="C84" s="335"/>
      <c r="D84" s="336"/>
      <c r="E84" s="237" t="s">
        <v>599</v>
      </c>
    </row>
    <row r="85" spans="3:5">
      <c r="C85" s="335"/>
      <c r="D85" s="336"/>
      <c r="E85" s="339" t="s">
        <v>600</v>
      </c>
    </row>
    <row r="86" spans="3:5">
      <c r="C86" s="335"/>
      <c r="D86" s="336"/>
      <c r="E86" s="237" t="s">
        <v>601</v>
      </c>
    </row>
    <row r="87" spans="3:5">
      <c r="C87" s="335"/>
      <c r="D87" s="336"/>
      <c r="E87" s="237" t="s">
        <v>602</v>
      </c>
    </row>
    <row r="88" spans="3:5">
      <c r="C88" s="335"/>
      <c r="D88" s="336" t="s">
        <v>603</v>
      </c>
      <c r="E88" s="237" t="s">
        <v>604</v>
      </c>
    </row>
    <row r="89" spans="3:5">
      <c r="C89" s="335"/>
      <c r="D89" s="336" t="s">
        <v>605</v>
      </c>
      <c r="E89" s="237" t="s">
        <v>606</v>
      </c>
    </row>
    <row r="90" spans="3:5">
      <c r="C90" s="335"/>
      <c r="D90" s="336" t="s">
        <v>607</v>
      </c>
      <c r="E90" s="237" t="s">
        <v>608</v>
      </c>
    </row>
    <row r="91" spans="3:5">
      <c r="C91" s="335"/>
      <c r="D91" s="336" t="s">
        <v>609</v>
      </c>
      <c r="E91" s="237" t="s">
        <v>610</v>
      </c>
    </row>
    <row r="92" spans="3:5">
      <c r="C92" s="335"/>
      <c r="D92" s="336" t="s">
        <v>611</v>
      </c>
      <c r="E92" s="237"/>
    </row>
    <row r="93" spans="3:5" ht="18" customHeight="1">
      <c r="C93" s="335"/>
      <c r="D93" s="336" t="s">
        <v>612</v>
      </c>
      <c r="E93" s="237" t="s">
        <v>613</v>
      </c>
    </row>
    <row r="94" spans="3:5">
      <c r="C94" s="335"/>
      <c r="D94" s="236" t="s">
        <v>614</v>
      </c>
      <c r="E94" s="237"/>
    </row>
    <row r="95" spans="3:5">
      <c r="C95" s="335"/>
      <c r="D95" s="336" t="s">
        <v>615</v>
      </c>
      <c r="E95" s="237" t="s">
        <v>616</v>
      </c>
    </row>
    <row r="96" spans="3:5">
      <c r="C96" s="335"/>
      <c r="D96" s="336" t="s">
        <v>617</v>
      </c>
      <c r="E96" s="237" t="s">
        <v>618</v>
      </c>
    </row>
    <row r="97" spans="1:5">
      <c r="C97" s="335"/>
      <c r="D97" s="336" t="s">
        <v>619</v>
      </c>
      <c r="E97" s="237"/>
    </row>
    <row r="98" spans="1:5">
      <c r="C98" s="335"/>
      <c r="D98" s="336" t="s">
        <v>620</v>
      </c>
      <c r="E98" s="237"/>
    </row>
    <row r="99" spans="1:5">
      <c r="C99" s="335"/>
      <c r="D99" s="336" t="s">
        <v>621</v>
      </c>
      <c r="E99" s="237" t="s">
        <v>622</v>
      </c>
    </row>
    <row r="100" spans="1:5">
      <c r="C100" s="335"/>
      <c r="D100" s="336" t="s">
        <v>623</v>
      </c>
      <c r="E100" s="237" t="s">
        <v>624</v>
      </c>
    </row>
    <row r="101" spans="1:5" s="184" customFormat="1">
      <c r="A101" s="183"/>
      <c r="C101" s="335"/>
      <c r="D101" s="336" t="s">
        <v>625</v>
      </c>
      <c r="E101" s="237" t="s">
        <v>626</v>
      </c>
    </row>
    <row r="102" spans="1:5" s="184" customFormat="1">
      <c r="A102" s="183"/>
      <c r="C102" s="335"/>
      <c r="D102" s="336" t="s">
        <v>627</v>
      </c>
      <c r="E102" s="340"/>
    </row>
    <row r="103" spans="1:5" s="184" customFormat="1">
      <c r="A103" s="183"/>
      <c r="C103" s="335"/>
      <c r="D103" s="337" t="s">
        <v>628</v>
      </c>
      <c r="E103" s="237" t="s">
        <v>629</v>
      </c>
    </row>
    <row r="104" spans="1:5" s="184" customFormat="1">
      <c r="A104" s="183"/>
      <c r="C104" s="335"/>
      <c r="D104" s="337"/>
      <c r="E104" s="237" t="s">
        <v>630</v>
      </c>
    </row>
    <row r="105" spans="1:5" s="184" customFormat="1">
      <c r="A105" s="183"/>
      <c r="C105" s="335"/>
      <c r="D105" s="336" t="s">
        <v>631</v>
      </c>
      <c r="E105" s="237" t="s">
        <v>632</v>
      </c>
    </row>
    <row r="106" spans="1:5" s="184" customFormat="1">
      <c r="A106" s="183"/>
      <c r="C106" s="335"/>
      <c r="D106" s="336" t="s">
        <v>1175</v>
      </c>
      <c r="E106" s="237" t="s">
        <v>633</v>
      </c>
    </row>
    <row r="107" spans="1:5" s="184" customFormat="1">
      <c r="A107" s="183"/>
      <c r="C107" s="335"/>
      <c r="D107" s="336"/>
      <c r="E107" s="237" t="s">
        <v>634</v>
      </c>
    </row>
    <row r="108" spans="1:5" s="184" customFormat="1">
      <c r="A108" s="183"/>
      <c r="C108" s="335" t="s">
        <v>635</v>
      </c>
      <c r="D108" s="336" t="s">
        <v>491</v>
      </c>
      <c r="E108" s="237" t="s">
        <v>636</v>
      </c>
    </row>
    <row r="109" spans="1:5" s="184" customFormat="1">
      <c r="A109" s="183"/>
      <c r="C109" s="335"/>
      <c r="D109" s="336"/>
      <c r="E109" s="237" t="s">
        <v>637</v>
      </c>
    </row>
    <row r="110" spans="1:5" s="184" customFormat="1" ht="18" customHeight="1">
      <c r="A110" s="183"/>
      <c r="C110" s="335"/>
      <c r="D110" s="336" t="s">
        <v>638</v>
      </c>
      <c r="E110" s="237" t="s">
        <v>496</v>
      </c>
    </row>
    <row r="111" spans="1:5" s="184" customFormat="1">
      <c r="A111" s="183"/>
      <c r="C111" s="335"/>
      <c r="D111" s="336"/>
      <c r="E111" s="237" t="s">
        <v>639</v>
      </c>
    </row>
    <row r="112" spans="1:5" s="184" customFormat="1">
      <c r="A112" s="183"/>
      <c r="C112" s="335"/>
      <c r="D112" s="336" t="s">
        <v>640</v>
      </c>
      <c r="E112" s="237" t="s">
        <v>496</v>
      </c>
    </row>
    <row r="113" spans="1:5" s="184" customFormat="1">
      <c r="A113" s="183"/>
      <c r="C113" s="335"/>
      <c r="D113" s="336"/>
      <c r="E113" s="237" t="s">
        <v>641</v>
      </c>
    </row>
    <row r="114" spans="1:5" s="184" customFormat="1">
      <c r="A114" s="183"/>
      <c r="C114" s="335"/>
      <c r="D114" s="336" t="s">
        <v>642</v>
      </c>
      <c r="E114" s="237"/>
    </row>
    <row r="115" spans="1:5" s="184" customFormat="1">
      <c r="A115" s="183"/>
      <c r="C115" s="335"/>
      <c r="D115" s="336" t="s">
        <v>643</v>
      </c>
      <c r="E115" s="237" t="s">
        <v>644</v>
      </c>
    </row>
    <row r="116" spans="1:5">
      <c r="C116" s="335"/>
      <c r="D116" s="336"/>
      <c r="E116" s="237" t="s">
        <v>645</v>
      </c>
    </row>
    <row r="117" spans="1:5">
      <c r="C117" s="335"/>
      <c r="D117" s="336" t="s">
        <v>646</v>
      </c>
      <c r="E117" s="237" t="s">
        <v>647</v>
      </c>
    </row>
    <row r="118" spans="1:5">
      <c r="C118" s="335"/>
      <c r="D118" s="336"/>
      <c r="E118" s="237" t="s">
        <v>648</v>
      </c>
    </row>
    <row r="119" spans="1:5">
      <c r="C119" s="335"/>
      <c r="D119" s="236" t="s">
        <v>649</v>
      </c>
      <c r="E119" s="237"/>
    </row>
    <row r="120" spans="1:5">
      <c r="C120" s="335"/>
      <c r="D120" s="336" t="s">
        <v>650</v>
      </c>
      <c r="E120" s="237"/>
    </row>
    <row r="121" spans="1:5">
      <c r="C121" s="335"/>
      <c r="D121" s="336" t="s">
        <v>651</v>
      </c>
      <c r="E121" s="237"/>
    </row>
    <row r="122" spans="1:5">
      <c r="C122" s="335"/>
      <c r="D122" s="336" t="s">
        <v>652</v>
      </c>
      <c r="E122" s="237"/>
    </row>
    <row r="123" spans="1:5">
      <c r="C123" s="335"/>
      <c r="D123" s="336" t="s">
        <v>653</v>
      </c>
      <c r="E123" s="237"/>
    </row>
    <row r="124" spans="1:5">
      <c r="C124" s="335"/>
      <c r="D124" s="236" t="s">
        <v>654</v>
      </c>
      <c r="E124" s="237"/>
    </row>
    <row r="125" spans="1:5">
      <c r="C125" s="335"/>
      <c r="D125" s="336" t="s">
        <v>655</v>
      </c>
      <c r="E125" s="237" t="s">
        <v>656</v>
      </c>
    </row>
    <row r="126" spans="1:5">
      <c r="C126" s="335"/>
      <c r="D126" s="336"/>
      <c r="E126" s="237" t="s">
        <v>657</v>
      </c>
    </row>
    <row r="127" spans="1:5">
      <c r="C127" s="335"/>
      <c r="D127" s="336"/>
      <c r="E127" s="237" t="s">
        <v>658</v>
      </c>
    </row>
    <row r="128" spans="1:5">
      <c r="C128" s="335"/>
      <c r="D128" s="336" t="s">
        <v>659</v>
      </c>
      <c r="E128" s="237" t="s">
        <v>660</v>
      </c>
    </row>
    <row r="129" spans="1:5" s="184" customFormat="1" ht="18.600000000000001" customHeight="1">
      <c r="A129" s="183"/>
      <c r="C129" s="335"/>
      <c r="D129" s="336" t="s">
        <v>661</v>
      </c>
      <c r="E129" s="237"/>
    </row>
    <row r="130" spans="1:5">
      <c r="C130" s="335"/>
      <c r="D130" s="336" t="s">
        <v>662</v>
      </c>
      <c r="E130" s="237" t="s">
        <v>663</v>
      </c>
    </row>
    <row r="131" spans="1:5">
      <c r="C131" s="335"/>
      <c r="D131" s="336" t="s">
        <v>664</v>
      </c>
      <c r="E131" s="237" t="s">
        <v>647</v>
      </c>
    </row>
    <row r="132" spans="1:5">
      <c r="C132" s="335"/>
      <c r="D132" s="336"/>
      <c r="E132" s="237" t="s">
        <v>656</v>
      </c>
    </row>
    <row r="133" spans="1:5">
      <c r="C133" s="335"/>
      <c r="D133" s="336"/>
      <c r="E133" s="237" t="s">
        <v>657</v>
      </c>
    </row>
    <row r="134" spans="1:5" s="183" customFormat="1">
      <c r="C134" s="335"/>
      <c r="D134" s="336" t="s">
        <v>665</v>
      </c>
      <c r="E134" s="237"/>
    </row>
    <row r="135" spans="1:5">
      <c r="C135" s="335"/>
      <c r="D135" s="336" t="s">
        <v>666</v>
      </c>
      <c r="E135" s="237" t="s">
        <v>656</v>
      </c>
    </row>
    <row r="136" spans="1:5">
      <c r="C136" s="335"/>
      <c r="D136" s="336"/>
      <c r="E136" s="237" t="s">
        <v>657</v>
      </c>
    </row>
    <row r="137" spans="1:5">
      <c r="C137" s="335"/>
      <c r="D137" s="336"/>
      <c r="E137" s="237" t="s">
        <v>658</v>
      </c>
    </row>
    <row r="138" spans="1:5">
      <c r="C138" s="341" t="s">
        <v>170</v>
      </c>
      <c r="D138" s="236" t="s">
        <v>491</v>
      </c>
      <c r="E138" s="237" t="s">
        <v>667</v>
      </c>
    </row>
    <row r="139" spans="1:5">
      <c r="C139" s="341"/>
      <c r="D139" s="236"/>
      <c r="E139" s="237" t="s">
        <v>668</v>
      </c>
    </row>
    <row r="140" spans="1:5">
      <c r="C140" s="341"/>
      <c r="D140" s="236"/>
      <c r="E140" s="237" t="s">
        <v>669</v>
      </c>
    </row>
    <row r="141" spans="1:5">
      <c r="C141" s="335"/>
      <c r="D141" s="336"/>
      <c r="E141" s="237" t="s">
        <v>670</v>
      </c>
    </row>
    <row r="142" spans="1:5">
      <c r="C142" s="335"/>
      <c r="D142" s="336"/>
      <c r="E142" s="237" t="s">
        <v>671</v>
      </c>
    </row>
    <row r="143" spans="1:5">
      <c r="C143" s="335"/>
      <c r="D143" s="336"/>
      <c r="E143" s="237" t="s">
        <v>672</v>
      </c>
    </row>
    <row r="144" spans="1:5">
      <c r="C144" s="335"/>
      <c r="D144" s="336" t="s">
        <v>673</v>
      </c>
      <c r="E144" s="237" t="s">
        <v>496</v>
      </c>
    </row>
    <row r="145" spans="3:5">
      <c r="C145" s="335"/>
      <c r="D145" s="336"/>
      <c r="E145" s="237" t="s">
        <v>674</v>
      </c>
    </row>
    <row r="146" spans="3:5">
      <c r="C146" s="335"/>
      <c r="D146" s="336"/>
      <c r="E146" s="237" t="s">
        <v>675</v>
      </c>
    </row>
    <row r="147" spans="3:5">
      <c r="C147" s="335"/>
      <c r="D147" s="336" t="s">
        <v>676</v>
      </c>
      <c r="E147" s="237" t="s">
        <v>496</v>
      </c>
    </row>
    <row r="148" spans="3:5">
      <c r="C148" s="335"/>
      <c r="D148" s="336"/>
      <c r="E148" s="237" t="s">
        <v>677</v>
      </c>
    </row>
    <row r="149" spans="3:5">
      <c r="C149" s="335"/>
      <c r="D149" s="336" t="s">
        <v>678</v>
      </c>
      <c r="E149" s="237" t="s">
        <v>496</v>
      </c>
    </row>
    <row r="150" spans="3:5">
      <c r="C150" s="341"/>
      <c r="D150" s="236"/>
      <c r="E150" s="237" t="s">
        <v>679</v>
      </c>
    </row>
    <row r="151" spans="3:5">
      <c r="C151" s="335"/>
      <c r="D151" s="336"/>
      <c r="E151" s="237" t="s">
        <v>680</v>
      </c>
    </row>
    <row r="152" spans="3:5">
      <c r="C152" s="335"/>
      <c r="D152" s="336"/>
      <c r="E152" s="237" t="s">
        <v>681</v>
      </c>
    </row>
    <row r="153" spans="3:5">
      <c r="C153" s="335"/>
      <c r="D153" s="336"/>
      <c r="E153" s="237" t="s">
        <v>682</v>
      </c>
    </row>
    <row r="154" spans="3:5">
      <c r="C154" s="335"/>
      <c r="D154" s="336" t="s">
        <v>683</v>
      </c>
      <c r="E154" s="237" t="s">
        <v>684</v>
      </c>
    </row>
    <row r="155" spans="3:5">
      <c r="C155" s="335"/>
      <c r="D155" s="336"/>
      <c r="E155" s="237" t="s">
        <v>685</v>
      </c>
    </row>
    <row r="156" spans="3:5">
      <c r="C156" s="335"/>
      <c r="D156" s="336" t="s">
        <v>686</v>
      </c>
      <c r="E156" s="237" t="s">
        <v>496</v>
      </c>
    </row>
    <row r="157" spans="3:5">
      <c r="C157" s="335"/>
      <c r="D157" s="336"/>
      <c r="E157" s="237" t="s">
        <v>687</v>
      </c>
    </row>
    <row r="158" spans="3:5">
      <c r="C158" s="335"/>
      <c r="D158" s="336"/>
      <c r="E158" s="237" t="s">
        <v>675</v>
      </c>
    </row>
    <row r="159" spans="3:5">
      <c r="C159" s="335"/>
      <c r="D159" s="336"/>
      <c r="E159" s="237" t="s">
        <v>688</v>
      </c>
    </row>
    <row r="160" spans="3:5">
      <c r="C160" s="335"/>
      <c r="D160" s="336"/>
      <c r="E160" s="237" t="s">
        <v>689</v>
      </c>
    </row>
    <row r="161" spans="3:5">
      <c r="C161" s="335"/>
      <c r="D161" s="336"/>
      <c r="E161" s="237" t="s">
        <v>690</v>
      </c>
    </row>
    <row r="162" spans="3:5">
      <c r="C162" s="335"/>
      <c r="D162" s="336"/>
      <c r="E162" s="237" t="s">
        <v>691</v>
      </c>
    </row>
    <row r="163" spans="3:5">
      <c r="C163" s="335"/>
      <c r="D163" s="336" t="s">
        <v>692</v>
      </c>
      <c r="E163" s="237"/>
    </row>
    <row r="164" spans="3:5">
      <c r="C164" s="335"/>
      <c r="D164" s="236" t="s">
        <v>693</v>
      </c>
      <c r="E164" s="237" t="s">
        <v>694</v>
      </c>
    </row>
    <row r="165" spans="3:5">
      <c r="C165" s="335"/>
      <c r="D165" s="236"/>
      <c r="E165" s="237" t="s">
        <v>695</v>
      </c>
    </row>
    <row r="166" spans="3:5">
      <c r="C166" s="335"/>
      <c r="D166" s="236" t="s">
        <v>696</v>
      </c>
      <c r="E166" s="237"/>
    </row>
    <row r="167" spans="3:5">
      <c r="C167" s="335"/>
      <c r="D167" s="236" t="s">
        <v>697</v>
      </c>
      <c r="E167" s="237"/>
    </row>
    <row r="168" spans="3:5">
      <c r="C168" s="335"/>
      <c r="D168" s="236" t="s">
        <v>698</v>
      </c>
      <c r="E168" s="237"/>
    </row>
    <row r="169" spans="3:5">
      <c r="C169" s="335"/>
      <c r="D169" s="336" t="s">
        <v>699</v>
      </c>
      <c r="E169" s="237" t="s">
        <v>644</v>
      </c>
    </row>
    <row r="170" spans="3:5">
      <c r="C170" s="335"/>
      <c r="D170" s="336"/>
      <c r="E170" s="237" t="s">
        <v>700</v>
      </c>
    </row>
    <row r="171" spans="3:5">
      <c r="C171" s="335" t="s">
        <v>701</v>
      </c>
      <c r="D171" s="336" t="s">
        <v>702</v>
      </c>
      <c r="E171" s="237" t="s">
        <v>703</v>
      </c>
    </row>
    <row r="172" spans="3:5">
      <c r="C172" s="335"/>
      <c r="D172" s="336"/>
      <c r="E172" s="237" t="s">
        <v>704</v>
      </c>
    </row>
    <row r="173" spans="3:5">
      <c r="C173" s="335"/>
      <c r="D173" s="336"/>
      <c r="E173" s="237" t="s">
        <v>705</v>
      </c>
    </row>
    <row r="174" spans="3:5">
      <c r="C174" s="335"/>
      <c r="D174" s="336" t="s">
        <v>706</v>
      </c>
      <c r="E174" s="237" t="s">
        <v>707</v>
      </c>
    </row>
    <row r="175" spans="3:5">
      <c r="C175" s="341"/>
      <c r="D175" s="336" t="s">
        <v>708</v>
      </c>
      <c r="E175" s="237" t="s">
        <v>709</v>
      </c>
    </row>
    <row r="176" spans="3:5">
      <c r="C176" s="335"/>
      <c r="D176" s="336" t="s">
        <v>710</v>
      </c>
      <c r="E176" s="237" t="s">
        <v>711</v>
      </c>
    </row>
    <row r="177" spans="3:5">
      <c r="C177" s="335"/>
      <c r="D177" s="336" t="s">
        <v>712</v>
      </c>
      <c r="E177" s="237" t="s">
        <v>713</v>
      </c>
    </row>
    <row r="178" spans="3:5">
      <c r="C178" s="335"/>
      <c r="D178" s="336"/>
      <c r="E178" s="237" t="s">
        <v>714</v>
      </c>
    </row>
    <row r="179" spans="3:5">
      <c r="C179" s="335"/>
      <c r="D179" s="236" t="s">
        <v>715</v>
      </c>
      <c r="E179" s="237"/>
    </row>
    <row r="180" spans="3:5">
      <c r="C180" s="335" t="s">
        <v>716</v>
      </c>
      <c r="D180" s="336" t="s">
        <v>717</v>
      </c>
      <c r="E180" s="237" t="s">
        <v>718</v>
      </c>
    </row>
    <row r="181" spans="3:5">
      <c r="C181" s="335"/>
      <c r="D181" s="336" t="s">
        <v>719</v>
      </c>
      <c r="E181" s="237" t="s">
        <v>647</v>
      </c>
    </row>
    <row r="182" spans="3:5">
      <c r="C182" s="335"/>
      <c r="D182" s="336"/>
      <c r="E182" s="237" t="s">
        <v>720</v>
      </c>
    </row>
    <row r="183" spans="3:5">
      <c r="C183" s="341"/>
      <c r="D183" s="336"/>
      <c r="E183" s="237" t="s">
        <v>721</v>
      </c>
    </row>
    <row r="184" spans="3:5">
      <c r="C184" s="335"/>
      <c r="D184" s="336"/>
      <c r="E184" s="237" t="s">
        <v>722</v>
      </c>
    </row>
    <row r="185" spans="3:5">
      <c r="C185" s="335"/>
      <c r="D185" s="336"/>
      <c r="E185" s="237" t="s">
        <v>723</v>
      </c>
    </row>
    <row r="186" spans="3:5">
      <c r="C186" s="335"/>
      <c r="D186" s="336" t="s">
        <v>724</v>
      </c>
      <c r="E186" s="237"/>
    </row>
    <row r="187" spans="3:5">
      <c r="C187" s="335"/>
      <c r="D187" s="236" t="s">
        <v>725</v>
      </c>
      <c r="E187" s="237" t="s">
        <v>644</v>
      </c>
    </row>
    <row r="188" spans="3:5">
      <c r="C188" s="342"/>
      <c r="D188" s="343"/>
      <c r="E188" s="242" t="s">
        <v>700</v>
      </c>
    </row>
  </sheetData>
  <phoneticPr fontId="3"/>
  <hyperlinks>
    <hyperlink ref="E1" r:id="rId1" xr:uid="{A73A9960-5CB0-4CBB-AB00-7606A37060E2}"/>
  </hyperlinks>
  <pageMargins left="0.7" right="0.7" top="0.75" bottom="0.75" header="0.3" footer="0.3"/>
  <pageSetup paperSize="9" scale="42" fitToHeight="0" orientation="portrait" verticalDpi="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8C3C-0059-460A-9770-4DBB5ACF75D2}">
  <sheetPr>
    <tabColor rgb="FFD05694"/>
  </sheetPr>
  <dimension ref="A1:S330"/>
  <sheetViews>
    <sheetView showGridLines="0" zoomScaleNormal="100" workbookViewId="0">
      <selection activeCell="E1" sqref="E1"/>
    </sheetView>
  </sheetViews>
  <sheetFormatPr defaultColWidth="10.5" defaultRowHeight="17.25" customHeight="1"/>
  <cols>
    <col min="1" max="2" width="1.75" style="1" customWidth="1"/>
    <col min="3" max="3" width="22.625" style="1" customWidth="1"/>
    <col min="4" max="4" width="12.875" style="7" customWidth="1"/>
    <col min="5" max="5" width="6.625" style="1" customWidth="1"/>
    <col min="6" max="9" width="12.875" style="1" customWidth="1"/>
    <col min="10" max="12" width="12.875" customWidth="1"/>
    <col min="13" max="13" width="10.5" customWidth="1"/>
    <col min="14" max="14" width="8.625" customWidth="1"/>
    <col min="15" max="16" width="8.625" style="1" customWidth="1"/>
    <col min="17" max="16384" width="10.5" style="1"/>
  </cols>
  <sheetData>
    <row r="1" spans="1:14" ht="23.25" customHeight="1">
      <c r="A1" s="6" t="s">
        <v>68</v>
      </c>
      <c r="B1" s="6"/>
      <c r="D1" s="215" t="s">
        <v>1569</v>
      </c>
      <c r="E1" s="443" t="s">
        <v>1570</v>
      </c>
      <c r="K1" s="5" t="s">
        <v>69</v>
      </c>
      <c r="L1" s="178">
        <v>45868</v>
      </c>
      <c r="M1" s="1"/>
      <c r="N1" s="1"/>
    </row>
    <row r="2" spans="1:14" ht="17.25" customHeight="1">
      <c r="A2" s="123"/>
      <c r="J2" s="1"/>
      <c r="K2" s="1"/>
      <c r="L2" s="1"/>
      <c r="M2" s="1"/>
      <c r="N2" s="1"/>
    </row>
    <row r="3" spans="1:14" ht="17.25" customHeight="1">
      <c r="H3" s="2"/>
      <c r="I3" s="2"/>
      <c r="J3" s="1"/>
      <c r="K3" s="2"/>
      <c r="L3" s="1"/>
      <c r="M3" s="1"/>
      <c r="N3" s="1"/>
    </row>
    <row r="4" spans="1:14" ht="17.25" customHeight="1">
      <c r="B4" s="1" t="s">
        <v>994</v>
      </c>
      <c r="H4" s="2"/>
      <c r="J4" s="1"/>
      <c r="K4" s="2"/>
      <c r="L4" s="1"/>
      <c r="M4" s="1"/>
      <c r="N4" s="1"/>
    </row>
    <row r="5" spans="1:14" ht="17.25" customHeight="1" thickBot="1">
      <c r="C5" s="29"/>
      <c r="D5" s="30"/>
      <c r="E5" s="30"/>
      <c r="F5" s="31">
        <v>2019</v>
      </c>
      <c r="G5" s="31">
        <f>F5+1</f>
        <v>2020</v>
      </c>
      <c r="H5" s="31">
        <f t="shared" ref="H5:L5" si="0">G5+1</f>
        <v>2021</v>
      </c>
      <c r="I5" s="31">
        <f t="shared" si="0"/>
        <v>2022</v>
      </c>
      <c r="J5" s="31">
        <f t="shared" si="0"/>
        <v>2023</v>
      </c>
      <c r="K5" s="31">
        <f t="shared" si="0"/>
        <v>2024</v>
      </c>
      <c r="L5" s="32">
        <f t="shared" si="0"/>
        <v>2025</v>
      </c>
      <c r="M5" s="1"/>
      <c r="N5" s="1"/>
    </row>
    <row r="6" spans="1:14" ht="17.25" customHeight="1" thickTop="1">
      <c r="C6" s="12" t="s">
        <v>94</v>
      </c>
      <c r="D6" s="20"/>
      <c r="E6" s="20" t="s">
        <v>728</v>
      </c>
      <c r="F6" s="24">
        <v>4212</v>
      </c>
      <c r="G6" s="24">
        <v>4386</v>
      </c>
      <c r="H6" s="24">
        <v>4526</v>
      </c>
      <c r="I6" s="24">
        <v>4535</v>
      </c>
      <c r="J6" s="24">
        <v>4574</v>
      </c>
      <c r="K6" s="41">
        <v>4685</v>
      </c>
      <c r="L6" s="42"/>
      <c r="M6" s="1"/>
      <c r="N6" s="1"/>
    </row>
    <row r="7" spans="1:14" ht="17.25" customHeight="1">
      <c r="C7" s="14" t="s">
        <v>82</v>
      </c>
      <c r="D7" s="21"/>
      <c r="E7" s="21" t="s">
        <v>727</v>
      </c>
      <c r="F7" s="25">
        <v>39.4</v>
      </c>
      <c r="G7" s="25">
        <v>39.6</v>
      </c>
      <c r="H7" s="25">
        <v>39.700000000000003</v>
      </c>
      <c r="I7" s="25">
        <v>40</v>
      </c>
      <c r="J7" s="25">
        <v>40.200000000000003</v>
      </c>
      <c r="K7" s="43">
        <v>39.9</v>
      </c>
      <c r="L7" s="44"/>
      <c r="M7" s="1"/>
      <c r="N7" s="1"/>
    </row>
    <row r="8" spans="1:14" ht="17.25" customHeight="1">
      <c r="C8" s="16" t="s">
        <v>83</v>
      </c>
      <c r="D8" s="22"/>
      <c r="E8" s="22"/>
      <c r="F8" s="26" t="s">
        <v>86</v>
      </c>
      <c r="G8" s="26" t="s">
        <v>84</v>
      </c>
      <c r="H8" s="26" t="s">
        <v>86</v>
      </c>
      <c r="I8" s="26" t="s">
        <v>85</v>
      </c>
      <c r="J8" s="26" t="s">
        <v>87</v>
      </c>
      <c r="K8" s="45" t="s">
        <v>299</v>
      </c>
      <c r="L8" s="46"/>
      <c r="M8" s="1"/>
      <c r="N8" s="1"/>
    </row>
    <row r="9" spans="1:14" ht="17.25" customHeight="1">
      <c r="C9" s="19" t="s">
        <v>93</v>
      </c>
      <c r="D9" s="190"/>
      <c r="E9" s="19"/>
      <c r="F9" s="18"/>
      <c r="G9" s="18"/>
      <c r="H9" s="18"/>
      <c r="I9" s="18"/>
      <c r="J9" s="18"/>
      <c r="K9" s="3"/>
      <c r="L9" s="18"/>
      <c r="M9" s="1"/>
      <c r="N9" s="1"/>
    </row>
    <row r="10" spans="1:14" ht="17.25" customHeight="1">
      <c r="J10" s="1"/>
      <c r="K10" s="2"/>
      <c r="L10" s="1"/>
      <c r="M10" s="1"/>
      <c r="N10" s="1"/>
    </row>
    <row r="11" spans="1:14" ht="17.25" customHeight="1">
      <c r="B11" s="1" t="s">
        <v>995</v>
      </c>
      <c r="J11" s="1"/>
      <c r="K11" s="2"/>
      <c r="L11" s="5"/>
      <c r="M11" s="1"/>
      <c r="N11" s="1"/>
    </row>
    <row r="12" spans="1:14" ht="17.25" customHeight="1" thickBot="1">
      <c r="C12" s="29"/>
      <c r="D12" s="30"/>
      <c r="E12" s="30"/>
      <c r="F12" s="31" t="s">
        <v>96</v>
      </c>
      <c r="G12" s="31" t="s">
        <v>97</v>
      </c>
      <c r="H12" s="31" t="s">
        <v>98</v>
      </c>
      <c r="I12" s="31" t="s">
        <v>99</v>
      </c>
      <c r="J12" s="31" t="s">
        <v>92</v>
      </c>
      <c r="K12" s="31" t="s">
        <v>95</v>
      </c>
      <c r="L12" s="32"/>
      <c r="M12" s="1"/>
      <c r="N12" s="1"/>
    </row>
    <row r="13" spans="1:14" ht="17.25" customHeight="1" thickTop="1">
      <c r="C13" s="12" t="s">
        <v>88</v>
      </c>
      <c r="D13" s="20"/>
      <c r="E13" s="185" t="s">
        <v>259</v>
      </c>
      <c r="F13" s="24">
        <v>33197</v>
      </c>
      <c r="G13" s="141">
        <v>34100</v>
      </c>
      <c r="H13" s="141" t="s">
        <v>279</v>
      </c>
      <c r="I13" s="24" t="s">
        <v>288</v>
      </c>
      <c r="J13" s="24" t="s">
        <v>100</v>
      </c>
      <c r="K13" s="41" t="s">
        <v>300</v>
      </c>
      <c r="L13" s="13"/>
      <c r="M13" s="1"/>
      <c r="N13" s="1"/>
    </row>
    <row r="14" spans="1:14" ht="17.25" customHeight="1">
      <c r="C14" s="14" t="s">
        <v>89</v>
      </c>
      <c r="D14" s="21"/>
      <c r="E14" s="186" t="s">
        <v>259</v>
      </c>
      <c r="F14" s="25">
        <v>17131</v>
      </c>
      <c r="G14" s="25">
        <v>17000</v>
      </c>
      <c r="H14" s="25" t="s">
        <v>280</v>
      </c>
      <c r="I14" s="25" t="s">
        <v>289</v>
      </c>
      <c r="J14" s="25" t="s">
        <v>101</v>
      </c>
      <c r="K14" s="43" t="s">
        <v>301</v>
      </c>
      <c r="L14" s="15"/>
      <c r="M14" s="1"/>
      <c r="N14" s="1"/>
    </row>
    <row r="15" spans="1:14" ht="17.25" customHeight="1">
      <c r="C15" s="12" t="s">
        <v>90</v>
      </c>
      <c r="D15" s="20"/>
      <c r="E15" s="185" t="s">
        <v>259</v>
      </c>
      <c r="F15" s="24">
        <v>5270</v>
      </c>
      <c r="G15" s="24">
        <v>5100</v>
      </c>
      <c r="H15" s="24" t="s">
        <v>281</v>
      </c>
      <c r="I15" s="24" t="s">
        <v>290</v>
      </c>
      <c r="J15" s="24" t="s">
        <v>102</v>
      </c>
      <c r="K15" s="41" t="s">
        <v>290</v>
      </c>
      <c r="L15" s="13"/>
      <c r="M15" s="1"/>
      <c r="N15" s="1"/>
    </row>
    <row r="16" spans="1:14" ht="17.25" customHeight="1">
      <c r="C16" s="33" t="s">
        <v>91</v>
      </c>
      <c r="D16" s="34"/>
      <c r="E16" s="34"/>
      <c r="F16" s="35"/>
      <c r="G16" s="36">
        <v>56200</v>
      </c>
      <c r="H16" s="36" t="s">
        <v>282</v>
      </c>
      <c r="I16" s="36" t="s">
        <v>291</v>
      </c>
      <c r="J16" s="36" t="s">
        <v>103</v>
      </c>
      <c r="K16" s="36" t="s">
        <v>325</v>
      </c>
      <c r="L16" s="37"/>
      <c r="M16" s="1"/>
      <c r="N16" s="1"/>
    </row>
    <row r="17" spans="1:14" ht="17.25" customHeight="1">
      <c r="J17" s="1"/>
      <c r="K17" s="2"/>
      <c r="L17" s="1"/>
      <c r="M17" s="1"/>
      <c r="N17" s="1"/>
    </row>
    <row r="18" spans="1:14" ht="17.25" customHeight="1">
      <c r="A18" s="123"/>
      <c r="B18" s="1" t="s">
        <v>996</v>
      </c>
      <c r="J18" s="1"/>
      <c r="K18" s="2"/>
      <c r="L18" s="5"/>
      <c r="M18" s="1"/>
      <c r="N18" s="1"/>
    </row>
    <row r="19" spans="1:14" ht="17.25" customHeight="1" thickBot="1">
      <c r="C19" s="29"/>
      <c r="D19" s="30"/>
      <c r="E19" s="30"/>
      <c r="F19" s="31">
        <v>2019</v>
      </c>
      <c r="G19" s="31">
        <f>F19+1</f>
        <v>2020</v>
      </c>
      <c r="H19" s="31">
        <f t="shared" ref="H19:L19" si="1">G19+1</f>
        <v>2021</v>
      </c>
      <c r="I19" s="31">
        <f t="shared" si="1"/>
        <v>2022</v>
      </c>
      <c r="J19" s="31">
        <f t="shared" si="1"/>
        <v>2023</v>
      </c>
      <c r="K19" s="31">
        <f t="shared" si="1"/>
        <v>2024</v>
      </c>
      <c r="L19" s="32">
        <f t="shared" si="1"/>
        <v>2025</v>
      </c>
      <c r="M19" s="1"/>
      <c r="N19" s="1"/>
    </row>
    <row r="20" spans="1:14" ht="17.25" customHeight="1" thickTop="1">
      <c r="C20" s="12" t="s">
        <v>104</v>
      </c>
      <c r="D20" s="20" t="s">
        <v>108</v>
      </c>
      <c r="E20" s="185" t="s">
        <v>181</v>
      </c>
      <c r="F20" s="24">
        <v>2898</v>
      </c>
      <c r="G20" s="24">
        <v>2981</v>
      </c>
      <c r="H20" s="24">
        <v>2384</v>
      </c>
      <c r="I20" s="24">
        <v>2495</v>
      </c>
      <c r="J20" s="24">
        <v>2567</v>
      </c>
      <c r="K20" s="41">
        <v>2646</v>
      </c>
      <c r="L20" s="13"/>
      <c r="M20" s="1"/>
      <c r="N20" s="1"/>
    </row>
    <row r="21" spans="1:14" ht="17.25" customHeight="1">
      <c r="C21" s="39" t="s">
        <v>104</v>
      </c>
      <c r="D21" s="21" t="s">
        <v>109</v>
      </c>
      <c r="E21" s="186" t="s">
        <v>181</v>
      </c>
      <c r="F21" s="25">
        <v>165</v>
      </c>
      <c r="G21" s="25">
        <v>177</v>
      </c>
      <c r="H21" s="25">
        <v>177</v>
      </c>
      <c r="I21" s="25">
        <v>205</v>
      </c>
      <c r="J21" s="25">
        <v>232</v>
      </c>
      <c r="K21" s="43">
        <v>261</v>
      </c>
      <c r="L21" s="15"/>
      <c r="M21" s="1"/>
      <c r="N21" s="1"/>
    </row>
    <row r="22" spans="1:14" ht="17.25" customHeight="1">
      <c r="C22" s="12" t="s">
        <v>105</v>
      </c>
      <c r="D22" s="20" t="s">
        <v>108</v>
      </c>
      <c r="E22" s="185" t="s">
        <v>181</v>
      </c>
      <c r="F22" s="24">
        <v>814</v>
      </c>
      <c r="G22" s="24">
        <v>804</v>
      </c>
      <c r="H22" s="24">
        <v>713</v>
      </c>
      <c r="I22" s="24">
        <v>741</v>
      </c>
      <c r="J22" s="24">
        <v>791</v>
      </c>
      <c r="K22" s="41">
        <v>838</v>
      </c>
      <c r="L22" s="13"/>
      <c r="M22" s="1"/>
      <c r="N22" s="1"/>
    </row>
    <row r="23" spans="1:14" ht="17.25" customHeight="1">
      <c r="C23" s="38" t="s">
        <v>105</v>
      </c>
      <c r="D23" s="20" t="s">
        <v>109</v>
      </c>
      <c r="E23" s="185" t="s">
        <v>181</v>
      </c>
      <c r="F23" s="24">
        <v>174</v>
      </c>
      <c r="G23" s="24">
        <v>191</v>
      </c>
      <c r="H23" s="24">
        <v>183</v>
      </c>
      <c r="I23" s="24">
        <v>189</v>
      </c>
      <c r="J23" s="24">
        <v>215</v>
      </c>
      <c r="K23" s="41">
        <v>262</v>
      </c>
      <c r="L23" s="13"/>
      <c r="M23" s="1"/>
      <c r="N23" s="1"/>
    </row>
    <row r="24" spans="1:14" ht="17.25" customHeight="1">
      <c r="C24" s="14" t="s">
        <v>106</v>
      </c>
      <c r="D24" s="21" t="s">
        <v>108</v>
      </c>
      <c r="E24" s="186" t="s">
        <v>181</v>
      </c>
      <c r="F24" s="25">
        <v>3193</v>
      </c>
      <c r="G24" s="25">
        <v>3250</v>
      </c>
      <c r="H24" s="25">
        <v>3110</v>
      </c>
      <c r="I24" s="25">
        <v>3120</v>
      </c>
      <c r="J24" s="27">
        <v>3167</v>
      </c>
      <c r="K24" s="43">
        <v>3179</v>
      </c>
      <c r="L24" s="15"/>
      <c r="M24" s="1"/>
      <c r="N24" s="1"/>
    </row>
    <row r="25" spans="1:14" ht="17.25" customHeight="1">
      <c r="C25" s="39" t="s">
        <v>106</v>
      </c>
      <c r="D25" s="20" t="s">
        <v>109</v>
      </c>
      <c r="E25" s="185" t="s">
        <v>181</v>
      </c>
      <c r="F25" s="24">
        <v>119</v>
      </c>
      <c r="G25" s="24">
        <v>135</v>
      </c>
      <c r="H25" s="24">
        <v>148</v>
      </c>
      <c r="I25" s="24">
        <v>150</v>
      </c>
      <c r="J25" s="28">
        <v>160</v>
      </c>
      <c r="K25" s="41">
        <v>170</v>
      </c>
      <c r="L25" s="13"/>
      <c r="M25" s="1"/>
      <c r="N25" s="1"/>
    </row>
    <row r="26" spans="1:14" ht="17.25" customHeight="1">
      <c r="C26" s="12" t="s">
        <v>107</v>
      </c>
      <c r="D26" s="20" t="s">
        <v>108</v>
      </c>
      <c r="E26" s="185" t="s">
        <v>181</v>
      </c>
      <c r="F26" s="24">
        <v>14</v>
      </c>
      <c r="G26" s="24">
        <v>14</v>
      </c>
      <c r="H26" s="24">
        <v>13</v>
      </c>
      <c r="I26" s="24">
        <v>12</v>
      </c>
      <c r="J26" s="28">
        <v>11</v>
      </c>
      <c r="K26" s="41">
        <v>12</v>
      </c>
      <c r="L26" s="13"/>
      <c r="M26" s="1"/>
      <c r="N26" s="1"/>
    </row>
    <row r="27" spans="1:14" ht="17.25" customHeight="1">
      <c r="C27" s="39" t="s">
        <v>107</v>
      </c>
      <c r="D27" s="21" t="s">
        <v>109</v>
      </c>
      <c r="E27" s="186" t="s">
        <v>181</v>
      </c>
      <c r="F27" s="25">
        <v>521</v>
      </c>
      <c r="G27" s="25">
        <v>522</v>
      </c>
      <c r="H27" s="25">
        <v>495</v>
      </c>
      <c r="I27" s="25">
        <v>500</v>
      </c>
      <c r="J27" s="27">
        <v>497</v>
      </c>
      <c r="K27" s="43">
        <v>542</v>
      </c>
      <c r="L27" s="15"/>
      <c r="M27" s="1"/>
      <c r="N27" s="1"/>
    </row>
    <row r="28" spans="1:14" ht="17.25" customHeight="1">
      <c r="C28" s="33" t="s">
        <v>91</v>
      </c>
      <c r="D28" s="34"/>
      <c r="E28" s="34"/>
      <c r="F28" s="36">
        <f>SUM(F19:F27)</f>
        <v>9917</v>
      </c>
      <c r="G28" s="36">
        <f>SUM(G20:G27)</f>
        <v>8074</v>
      </c>
      <c r="H28" s="36">
        <f>SUM(H20:H27)</f>
        <v>7223</v>
      </c>
      <c r="I28" s="36">
        <f>SUM(I20:I27)</f>
        <v>7412</v>
      </c>
      <c r="J28" s="36">
        <f>SUM(J20:J27)</f>
        <v>7640</v>
      </c>
      <c r="K28" s="36">
        <f>SUM(K20:K27)</f>
        <v>7910</v>
      </c>
      <c r="L28" s="37"/>
      <c r="M28" s="1"/>
      <c r="N28" s="1"/>
    </row>
    <row r="29" spans="1:14" ht="17.25" customHeight="1">
      <c r="J29" s="1"/>
      <c r="K29" s="1"/>
      <c r="L29" s="1"/>
      <c r="M29" s="1"/>
      <c r="N29" s="1"/>
    </row>
    <row r="30" spans="1:14" ht="17.25" customHeight="1">
      <c r="B30" s="1" t="s">
        <v>997</v>
      </c>
      <c r="J30" s="1"/>
      <c r="K30" s="1"/>
      <c r="L30" s="1"/>
      <c r="M30" s="1"/>
      <c r="N30" s="1"/>
    </row>
    <row r="31" spans="1:14" ht="17.25" customHeight="1" thickBot="1">
      <c r="C31" s="29"/>
      <c r="D31" s="30"/>
      <c r="E31" s="30"/>
      <c r="F31" s="31">
        <v>2019</v>
      </c>
      <c r="G31" s="31">
        <f>F31+1</f>
        <v>2020</v>
      </c>
      <c r="H31" s="31">
        <f t="shared" ref="H31:L31" si="2">G31+1</f>
        <v>2021</v>
      </c>
      <c r="I31" s="31">
        <f t="shared" si="2"/>
        <v>2022</v>
      </c>
      <c r="J31" s="31">
        <f t="shared" si="2"/>
        <v>2023</v>
      </c>
      <c r="K31" s="31">
        <f t="shared" si="2"/>
        <v>2024</v>
      </c>
      <c r="L31" s="32">
        <f t="shared" si="2"/>
        <v>2025</v>
      </c>
      <c r="M31" s="1"/>
      <c r="N31" s="1"/>
    </row>
    <row r="32" spans="1:14" ht="17.25" customHeight="1" thickTop="1">
      <c r="C32" s="12" t="s">
        <v>82</v>
      </c>
      <c r="D32" s="20" t="s">
        <v>108</v>
      </c>
      <c r="E32" s="185" t="s">
        <v>727</v>
      </c>
      <c r="F32" s="24" t="s">
        <v>260</v>
      </c>
      <c r="G32" s="142" t="s">
        <v>270</v>
      </c>
      <c r="H32" s="24" t="s">
        <v>283</v>
      </c>
      <c r="I32" s="24" t="s">
        <v>285</v>
      </c>
      <c r="J32" s="24" t="s">
        <v>113</v>
      </c>
      <c r="K32" s="41" t="s">
        <v>260</v>
      </c>
      <c r="L32" s="42"/>
      <c r="M32" s="1"/>
      <c r="N32" s="1"/>
    </row>
    <row r="33" spans="1:14" ht="17.25" customHeight="1">
      <c r="C33" s="38" t="s">
        <v>82</v>
      </c>
      <c r="D33" s="20" t="s">
        <v>109</v>
      </c>
      <c r="E33" s="185" t="s">
        <v>727</v>
      </c>
      <c r="F33" s="24" t="s">
        <v>261</v>
      </c>
      <c r="G33" s="24" t="s">
        <v>271</v>
      </c>
      <c r="H33" s="24" t="s">
        <v>284</v>
      </c>
      <c r="I33" s="24" t="s">
        <v>292</v>
      </c>
      <c r="J33" s="24" t="s">
        <v>114</v>
      </c>
      <c r="K33" s="41" t="s">
        <v>302</v>
      </c>
      <c r="L33" s="42"/>
      <c r="M33" s="1"/>
      <c r="N33" s="1"/>
    </row>
    <row r="34" spans="1:14" ht="17.25" customHeight="1">
      <c r="C34" s="47" t="s">
        <v>82</v>
      </c>
      <c r="D34" s="48" t="s">
        <v>115</v>
      </c>
      <c r="E34" s="187" t="s">
        <v>727</v>
      </c>
      <c r="F34" s="49" t="s">
        <v>262</v>
      </c>
      <c r="G34" s="49" t="s">
        <v>272</v>
      </c>
      <c r="H34" s="49" t="s">
        <v>285</v>
      </c>
      <c r="I34" s="49" t="s">
        <v>293</v>
      </c>
      <c r="J34" s="49" t="s">
        <v>116</v>
      </c>
      <c r="K34" s="49" t="s">
        <v>262</v>
      </c>
      <c r="L34" s="50"/>
      <c r="M34" s="1"/>
      <c r="N34" s="1"/>
    </row>
    <row r="35" spans="1:14" ht="17.25" customHeight="1">
      <c r="C35" s="14" t="s">
        <v>110</v>
      </c>
      <c r="D35" s="20" t="s">
        <v>108</v>
      </c>
      <c r="E35" s="185" t="s">
        <v>726</v>
      </c>
      <c r="F35" s="24" t="s">
        <v>263</v>
      </c>
      <c r="G35" s="24" t="s">
        <v>273</v>
      </c>
      <c r="H35" s="24" t="s">
        <v>273</v>
      </c>
      <c r="I35" s="24" t="s">
        <v>263</v>
      </c>
      <c r="J35" s="24" t="s">
        <v>117</v>
      </c>
      <c r="K35" s="41" t="s">
        <v>303</v>
      </c>
      <c r="L35" s="42"/>
      <c r="M35" s="1"/>
      <c r="N35" s="1"/>
    </row>
    <row r="36" spans="1:14" ht="17.25" customHeight="1">
      <c r="C36" s="38" t="s">
        <v>110</v>
      </c>
      <c r="D36" s="20" t="s">
        <v>109</v>
      </c>
      <c r="E36" s="185" t="s">
        <v>726</v>
      </c>
      <c r="F36" s="24" t="s">
        <v>264</v>
      </c>
      <c r="G36" s="24" t="s">
        <v>274</v>
      </c>
      <c r="H36" s="24" t="s">
        <v>264</v>
      </c>
      <c r="I36" s="24" t="s">
        <v>294</v>
      </c>
      <c r="J36" s="24" t="s">
        <v>118</v>
      </c>
      <c r="K36" s="41" t="s">
        <v>304</v>
      </c>
      <c r="L36" s="42"/>
      <c r="M36" s="1"/>
      <c r="N36" s="1"/>
    </row>
    <row r="37" spans="1:14" ht="17.25" customHeight="1">
      <c r="C37" s="47" t="s">
        <v>110</v>
      </c>
      <c r="D37" s="51" t="s">
        <v>115</v>
      </c>
      <c r="E37" s="188" t="s">
        <v>726</v>
      </c>
      <c r="F37" s="52" t="s">
        <v>265</v>
      </c>
      <c r="G37" s="52" t="s">
        <v>275</v>
      </c>
      <c r="H37" s="52" t="s">
        <v>275</v>
      </c>
      <c r="I37" s="52" t="s">
        <v>295</v>
      </c>
      <c r="J37" s="52" t="s">
        <v>119</v>
      </c>
      <c r="K37" s="52" t="s">
        <v>305</v>
      </c>
      <c r="L37" s="53"/>
      <c r="M37" s="1"/>
      <c r="N37" s="1"/>
    </row>
    <row r="38" spans="1:14" ht="31.5" customHeight="1">
      <c r="C38" s="14" t="s">
        <v>111</v>
      </c>
      <c r="D38" s="21"/>
      <c r="E38" s="21"/>
      <c r="F38" s="57" t="s">
        <v>266</v>
      </c>
      <c r="G38" s="57" t="s">
        <v>276</v>
      </c>
      <c r="H38" s="57" t="s">
        <v>286</v>
      </c>
      <c r="I38" s="57" t="s">
        <v>296</v>
      </c>
      <c r="J38" s="57" t="s">
        <v>120</v>
      </c>
      <c r="K38" s="57" t="s">
        <v>120</v>
      </c>
      <c r="L38" s="44"/>
      <c r="M38" s="1"/>
      <c r="N38" s="1"/>
    </row>
    <row r="39" spans="1:14" ht="31.5" customHeight="1">
      <c r="C39" s="54" t="s">
        <v>112</v>
      </c>
      <c r="D39" s="55"/>
      <c r="E39" s="192" t="s">
        <v>729</v>
      </c>
      <c r="F39" s="58" t="s">
        <v>267</v>
      </c>
      <c r="G39" s="58" t="s">
        <v>277</v>
      </c>
      <c r="H39" s="58" t="s">
        <v>287</v>
      </c>
      <c r="I39" s="58" t="s">
        <v>297</v>
      </c>
      <c r="J39" s="58" t="s">
        <v>121</v>
      </c>
      <c r="K39" s="58" t="s">
        <v>306</v>
      </c>
      <c r="L39" s="56"/>
      <c r="M39" s="1"/>
      <c r="N39" s="1"/>
    </row>
    <row r="40" spans="1:14" ht="17.25" customHeight="1">
      <c r="J40" s="1"/>
      <c r="K40" s="1"/>
      <c r="L40" s="1"/>
      <c r="M40" s="1"/>
      <c r="N40" s="1"/>
    </row>
    <row r="41" spans="1:14" ht="17.25" customHeight="1">
      <c r="A41" s="123"/>
      <c r="B41" s="1" t="s">
        <v>998</v>
      </c>
      <c r="J41" s="1"/>
      <c r="K41" s="1"/>
      <c r="L41" s="1"/>
      <c r="M41" s="1"/>
      <c r="N41" s="1"/>
    </row>
    <row r="42" spans="1:14" ht="17.25" customHeight="1" thickBot="1">
      <c r="C42" s="29"/>
      <c r="D42" s="30"/>
      <c r="E42" s="30"/>
      <c r="F42" s="31">
        <v>2019</v>
      </c>
      <c r="G42" s="31">
        <f>F42+1</f>
        <v>2020</v>
      </c>
      <c r="H42" s="31">
        <f t="shared" ref="H42:L42" si="3">G42+1</f>
        <v>2021</v>
      </c>
      <c r="I42" s="31">
        <f t="shared" si="3"/>
        <v>2022</v>
      </c>
      <c r="J42" s="31">
        <f t="shared" si="3"/>
        <v>2023</v>
      </c>
      <c r="K42" s="31">
        <f t="shared" si="3"/>
        <v>2024</v>
      </c>
      <c r="L42" s="32">
        <f t="shared" si="3"/>
        <v>2025</v>
      </c>
      <c r="M42" s="1"/>
      <c r="N42" s="1"/>
    </row>
    <row r="43" spans="1:14" ht="17.25" customHeight="1" thickTop="1">
      <c r="C43" s="12" t="s">
        <v>122</v>
      </c>
      <c r="D43" s="20"/>
      <c r="E43" s="185" t="s">
        <v>259</v>
      </c>
      <c r="F43" s="24"/>
      <c r="G43" s="24"/>
      <c r="H43" s="24"/>
      <c r="I43" s="24"/>
      <c r="J43" s="24">
        <v>170</v>
      </c>
      <c r="K43" s="41">
        <v>193</v>
      </c>
      <c r="L43" s="42"/>
      <c r="M43" s="1"/>
      <c r="N43" s="1"/>
    </row>
    <row r="44" spans="1:14" ht="17.25" customHeight="1">
      <c r="C44" s="54" t="s">
        <v>123</v>
      </c>
      <c r="D44" s="55"/>
      <c r="E44" s="192" t="s">
        <v>726</v>
      </c>
      <c r="F44" s="17"/>
      <c r="G44" s="17"/>
      <c r="H44" s="17"/>
      <c r="I44" s="17"/>
      <c r="J44" s="58">
        <v>12.3</v>
      </c>
      <c r="K44" s="45">
        <v>13</v>
      </c>
      <c r="L44" s="56"/>
      <c r="M44" s="1"/>
      <c r="N44" s="1"/>
    </row>
    <row r="45" spans="1:14" ht="17.25" customHeight="1">
      <c r="J45" s="1"/>
      <c r="K45" s="1"/>
      <c r="L45" s="1"/>
      <c r="M45" s="1"/>
      <c r="N45" s="1"/>
    </row>
    <row r="46" spans="1:14" ht="17.25" customHeight="1">
      <c r="A46" s="123"/>
      <c r="B46" s="1" t="s">
        <v>999</v>
      </c>
      <c r="J46" s="1"/>
      <c r="K46" s="1"/>
      <c r="L46" s="5" t="s">
        <v>353</v>
      </c>
      <c r="M46" s="1"/>
      <c r="N46" s="1"/>
    </row>
    <row r="47" spans="1:14" ht="17.25" customHeight="1" thickBot="1">
      <c r="C47" s="29"/>
      <c r="D47" s="30"/>
      <c r="E47" s="30"/>
      <c r="F47" s="31">
        <v>2019</v>
      </c>
      <c r="G47" s="31">
        <f>F47+1</f>
        <v>2020</v>
      </c>
      <c r="H47" s="31">
        <f t="shared" ref="H47:L47" si="4">G47+1</f>
        <v>2021</v>
      </c>
      <c r="I47" s="31">
        <f t="shared" si="4"/>
        <v>2022</v>
      </c>
      <c r="J47" s="31">
        <f t="shared" si="4"/>
        <v>2023</v>
      </c>
      <c r="K47" s="31">
        <f t="shared" si="4"/>
        <v>2024</v>
      </c>
      <c r="L47" s="32">
        <f t="shared" si="4"/>
        <v>2025</v>
      </c>
      <c r="M47" s="1"/>
      <c r="N47" s="1"/>
    </row>
    <row r="48" spans="1:14" ht="17.25" customHeight="1" thickTop="1">
      <c r="C48" s="12" t="s">
        <v>124</v>
      </c>
      <c r="D48" s="20"/>
      <c r="E48" s="185" t="s">
        <v>259</v>
      </c>
      <c r="F48" s="24"/>
      <c r="G48" s="24"/>
      <c r="H48" s="24"/>
      <c r="I48" s="24">
        <v>122</v>
      </c>
      <c r="J48" s="24">
        <v>140</v>
      </c>
      <c r="K48" s="41">
        <v>157</v>
      </c>
      <c r="L48" s="42"/>
      <c r="M48" s="1"/>
      <c r="N48" s="1"/>
    </row>
    <row r="49" spans="2:14" ht="17.25" customHeight="1">
      <c r="C49" s="14" t="s">
        <v>125</v>
      </c>
      <c r="D49" s="21"/>
      <c r="E49" s="186" t="s">
        <v>259</v>
      </c>
      <c r="F49" s="25"/>
      <c r="G49" s="25"/>
      <c r="H49" s="25"/>
      <c r="I49" s="25">
        <v>113</v>
      </c>
      <c r="J49" s="25">
        <v>138</v>
      </c>
      <c r="K49" s="43">
        <v>157</v>
      </c>
      <c r="L49" s="44"/>
      <c r="M49" s="1"/>
      <c r="N49" s="1"/>
    </row>
    <row r="50" spans="2:14" ht="17.25" customHeight="1">
      <c r="C50" s="16" t="s">
        <v>126</v>
      </c>
      <c r="D50" s="22"/>
      <c r="E50" s="116" t="s">
        <v>268</v>
      </c>
      <c r="F50" s="60"/>
      <c r="G50" s="60"/>
      <c r="H50" s="60"/>
      <c r="I50" s="60">
        <f>I49/I48</f>
        <v>0.92622950819672134</v>
      </c>
      <c r="J50" s="60">
        <f t="shared" ref="J50:K50" si="5">J49/J48</f>
        <v>0.98571428571428577</v>
      </c>
      <c r="K50" s="155">
        <f t="shared" si="5"/>
        <v>1</v>
      </c>
      <c r="L50" s="46"/>
      <c r="M50" s="1"/>
      <c r="N50" s="1"/>
    </row>
    <row r="51" spans="2:14" ht="17.25" customHeight="1">
      <c r="G51" s="145"/>
      <c r="H51" s="145"/>
      <c r="J51" s="1"/>
      <c r="K51" s="1"/>
      <c r="L51" s="1"/>
      <c r="M51" s="1"/>
      <c r="N51" s="1"/>
    </row>
    <row r="52" spans="2:14" ht="17.25" customHeight="1">
      <c r="B52" s="1" t="s">
        <v>1000</v>
      </c>
      <c r="J52" s="1"/>
      <c r="K52" s="1"/>
      <c r="L52" s="1"/>
      <c r="M52" s="1"/>
      <c r="N52" s="1"/>
    </row>
    <row r="53" spans="2:14" ht="17.25" customHeight="1" thickBot="1">
      <c r="C53" s="29"/>
      <c r="D53" s="30"/>
      <c r="E53" s="30"/>
      <c r="F53" s="31">
        <v>2019</v>
      </c>
      <c r="G53" s="31">
        <f>F53+1</f>
        <v>2020</v>
      </c>
      <c r="H53" s="31">
        <f t="shared" ref="H53:L53" si="6">G53+1</f>
        <v>2021</v>
      </c>
      <c r="I53" s="31">
        <f t="shared" si="6"/>
        <v>2022</v>
      </c>
      <c r="J53" s="31">
        <f t="shared" si="6"/>
        <v>2023</v>
      </c>
      <c r="K53" s="31">
        <f t="shared" si="6"/>
        <v>2024</v>
      </c>
      <c r="L53" s="32">
        <f t="shared" si="6"/>
        <v>2025</v>
      </c>
      <c r="M53" s="1"/>
      <c r="N53" s="1"/>
    </row>
    <row r="54" spans="2:14" ht="17.25" customHeight="1" thickTop="1">
      <c r="C54" s="63" t="s">
        <v>127</v>
      </c>
      <c r="D54" s="23"/>
      <c r="E54" s="189" t="s">
        <v>729</v>
      </c>
      <c r="F54" s="143">
        <v>0.5</v>
      </c>
      <c r="G54" s="143">
        <v>0.51</v>
      </c>
      <c r="H54" s="64">
        <v>0.52500000000000002</v>
      </c>
      <c r="I54" s="64">
        <v>0.57899999999999996</v>
      </c>
      <c r="J54" s="64">
        <v>0.58799999999999997</v>
      </c>
      <c r="K54" s="83">
        <v>0.45300000000000001</v>
      </c>
      <c r="L54" s="62"/>
      <c r="M54" s="1"/>
      <c r="N54" s="1"/>
    </row>
    <row r="55" spans="2:14" ht="17.25" customHeight="1">
      <c r="J55" s="1"/>
      <c r="K55" s="1"/>
      <c r="L55" s="1"/>
      <c r="M55" s="1"/>
      <c r="N55" s="1"/>
    </row>
    <row r="56" spans="2:14" ht="17.25" customHeight="1">
      <c r="B56" s="1" t="s">
        <v>1001</v>
      </c>
      <c r="J56" s="1"/>
      <c r="K56" s="1"/>
      <c r="L56" s="1"/>
      <c r="M56" s="1"/>
      <c r="N56" s="1"/>
    </row>
    <row r="57" spans="2:14" ht="17.25" customHeight="1" thickBot="1">
      <c r="C57" s="29" t="s">
        <v>308</v>
      </c>
      <c r="D57" s="30"/>
      <c r="E57" s="30"/>
      <c r="F57" s="31">
        <v>2019</v>
      </c>
      <c r="G57" s="31">
        <f>F57+1</f>
        <v>2020</v>
      </c>
      <c r="H57" s="31">
        <f t="shared" ref="H57" si="7">G57+1</f>
        <v>2021</v>
      </c>
      <c r="I57" s="31">
        <f t="shared" ref="I57" si="8">H57+1</f>
        <v>2022</v>
      </c>
      <c r="J57" s="31">
        <f t="shared" ref="J57" si="9">I57+1</f>
        <v>2023</v>
      </c>
      <c r="K57" s="31">
        <f t="shared" ref="K57" si="10">J57+1</f>
        <v>2024</v>
      </c>
      <c r="L57" s="32">
        <f t="shared" ref="L57" si="11">K57+1</f>
        <v>2025</v>
      </c>
      <c r="M57" s="1"/>
      <c r="N57" s="1"/>
    </row>
    <row r="58" spans="2:14" ht="17.25" customHeight="1" thickTop="1">
      <c r="C58" s="12" t="s">
        <v>311</v>
      </c>
      <c r="D58" s="11" t="s">
        <v>309</v>
      </c>
      <c r="E58" s="118" t="s">
        <v>426</v>
      </c>
      <c r="F58" s="24"/>
      <c r="G58" s="24"/>
      <c r="H58" s="24"/>
      <c r="I58" s="24"/>
      <c r="J58" s="24"/>
      <c r="K58" s="149"/>
      <c r="L58" s="42"/>
      <c r="M58" s="1"/>
      <c r="N58" s="1"/>
    </row>
    <row r="59" spans="2:14" ht="17.25" customHeight="1">
      <c r="C59" s="148" t="s">
        <v>311</v>
      </c>
      <c r="D59" s="11" t="s">
        <v>310</v>
      </c>
      <c r="E59" s="118" t="s">
        <v>426</v>
      </c>
      <c r="F59" s="24"/>
      <c r="G59" s="24"/>
      <c r="H59" s="24"/>
      <c r="I59" s="24"/>
      <c r="J59" s="24"/>
      <c r="K59" s="149"/>
      <c r="L59" s="42"/>
      <c r="M59" s="1"/>
      <c r="N59" s="1"/>
    </row>
    <row r="60" spans="2:14" ht="17.25" customHeight="1">
      <c r="C60" s="12" t="s">
        <v>312</v>
      </c>
      <c r="D60" s="11" t="s">
        <v>309</v>
      </c>
      <c r="E60" s="118" t="s">
        <v>729</v>
      </c>
      <c r="F60" s="24"/>
      <c r="G60" s="24"/>
      <c r="H60" s="24"/>
      <c r="I60" s="24"/>
      <c r="J60" s="24"/>
      <c r="K60" s="149">
        <v>4.2000000000000003E-2</v>
      </c>
      <c r="L60" s="42"/>
      <c r="M60" s="1"/>
      <c r="N60" s="1"/>
    </row>
    <row r="61" spans="2:14" ht="17.25" customHeight="1">
      <c r="C61" s="148" t="s">
        <v>312</v>
      </c>
      <c r="D61" s="11" t="s">
        <v>310</v>
      </c>
      <c r="E61" s="118" t="s">
        <v>426</v>
      </c>
      <c r="F61" s="24"/>
      <c r="G61" s="24"/>
      <c r="H61" s="24"/>
      <c r="I61" s="24"/>
      <c r="J61" s="24"/>
      <c r="K61" s="149">
        <v>1.4E-2</v>
      </c>
      <c r="L61" s="42"/>
      <c r="M61" s="1"/>
      <c r="N61" s="1"/>
    </row>
    <row r="62" spans="2:14" ht="17.25" customHeight="1">
      <c r="C62" s="12" t="s">
        <v>313</v>
      </c>
      <c r="D62" s="11" t="s">
        <v>309</v>
      </c>
      <c r="E62" s="118" t="s">
        <v>426</v>
      </c>
      <c r="F62" s="24"/>
      <c r="G62" s="24"/>
      <c r="H62" s="24"/>
      <c r="I62" s="24"/>
      <c r="J62" s="24"/>
      <c r="K62" s="149">
        <v>0.19600000000000001</v>
      </c>
      <c r="L62" s="42"/>
      <c r="M62" s="1"/>
      <c r="N62" s="1"/>
    </row>
    <row r="63" spans="2:14" ht="17.25" customHeight="1">
      <c r="C63" s="148" t="s">
        <v>313</v>
      </c>
      <c r="D63" s="11" t="s">
        <v>310</v>
      </c>
      <c r="E63" s="118" t="s">
        <v>426</v>
      </c>
      <c r="F63" s="24"/>
      <c r="G63" s="24"/>
      <c r="H63" s="24"/>
      <c r="I63" s="24"/>
      <c r="J63" s="24"/>
      <c r="K63" s="149">
        <v>5.6000000000000001E-2</v>
      </c>
      <c r="L63" s="42"/>
      <c r="M63" s="1"/>
      <c r="N63" s="1"/>
    </row>
    <row r="64" spans="2:14" ht="17.25" customHeight="1">
      <c r="C64" s="12" t="s">
        <v>314</v>
      </c>
      <c r="D64" s="11" t="s">
        <v>309</v>
      </c>
      <c r="E64" s="118" t="s">
        <v>426</v>
      </c>
      <c r="F64" s="24"/>
      <c r="G64" s="24"/>
      <c r="H64" s="24"/>
      <c r="I64" s="24"/>
      <c r="J64" s="24"/>
      <c r="K64" s="149">
        <v>0.23599999999999999</v>
      </c>
      <c r="L64" s="42"/>
      <c r="M64" s="1"/>
      <c r="N64" s="1"/>
    </row>
    <row r="65" spans="2:14" ht="17.25" customHeight="1">
      <c r="C65" s="148" t="s">
        <v>314</v>
      </c>
      <c r="D65" s="11" t="s">
        <v>310</v>
      </c>
      <c r="E65" s="118" t="s">
        <v>426</v>
      </c>
      <c r="F65" s="24"/>
      <c r="G65" s="24"/>
      <c r="H65" s="24"/>
      <c r="I65" s="24"/>
      <c r="J65" s="24"/>
      <c r="K65" s="149">
        <v>6.5000000000000002E-2</v>
      </c>
      <c r="L65" s="42"/>
      <c r="M65" s="1"/>
      <c r="N65" s="1"/>
    </row>
    <row r="66" spans="2:14" ht="17.25" customHeight="1">
      <c r="C66" s="12" t="s">
        <v>315</v>
      </c>
      <c r="D66" s="11" t="s">
        <v>309</v>
      </c>
      <c r="E66" s="118" t="s">
        <v>426</v>
      </c>
      <c r="F66" s="24"/>
      <c r="G66" s="24"/>
      <c r="H66" s="24"/>
      <c r="I66" s="24"/>
      <c r="J66" s="24"/>
      <c r="K66" s="149">
        <v>0.20499999999999999</v>
      </c>
      <c r="L66" s="42"/>
      <c r="M66" s="1"/>
      <c r="N66" s="1"/>
    </row>
    <row r="67" spans="2:14" ht="17.25" customHeight="1">
      <c r="C67" s="148" t="s">
        <v>315</v>
      </c>
      <c r="D67" s="11" t="s">
        <v>310</v>
      </c>
      <c r="E67" s="118" t="s">
        <v>426</v>
      </c>
      <c r="F67" s="24"/>
      <c r="G67" s="24"/>
      <c r="H67" s="24"/>
      <c r="I67" s="24"/>
      <c r="J67" s="24"/>
      <c r="K67" s="149">
        <v>5.0999999999999997E-2</v>
      </c>
      <c r="L67" s="42"/>
      <c r="M67" s="1"/>
      <c r="N67" s="1"/>
    </row>
    <row r="68" spans="2:14" ht="17.25" customHeight="1">
      <c r="C68" s="12" t="s">
        <v>316</v>
      </c>
      <c r="D68" s="11" t="s">
        <v>309</v>
      </c>
      <c r="E68" s="118" t="s">
        <v>426</v>
      </c>
      <c r="F68" s="24"/>
      <c r="G68" s="24"/>
      <c r="H68" s="24"/>
      <c r="I68" s="24"/>
      <c r="J68" s="24"/>
      <c r="K68" s="149">
        <v>0.114</v>
      </c>
      <c r="L68" s="42"/>
      <c r="M68" s="1"/>
      <c r="N68" s="1"/>
    </row>
    <row r="69" spans="2:14" ht="17.25" customHeight="1">
      <c r="C69" s="148" t="s">
        <v>316</v>
      </c>
      <c r="D69" s="11" t="s">
        <v>310</v>
      </c>
      <c r="E69" s="118" t="s">
        <v>426</v>
      </c>
      <c r="F69" s="24"/>
      <c r="G69" s="24"/>
      <c r="H69" s="24"/>
      <c r="I69" s="24"/>
      <c r="J69" s="24"/>
      <c r="K69" s="149">
        <v>2.1000000000000001E-2</v>
      </c>
      <c r="L69" s="42"/>
      <c r="M69" s="1"/>
      <c r="N69" s="1"/>
    </row>
    <row r="70" spans="2:14" ht="17.25" customHeight="1">
      <c r="C70" s="124" t="s">
        <v>91</v>
      </c>
      <c r="D70" s="108"/>
      <c r="E70" s="108"/>
      <c r="F70" s="125"/>
      <c r="G70" s="125"/>
      <c r="H70" s="125"/>
      <c r="I70" s="125"/>
      <c r="J70" s="125"/>
      <c r="K70" s="150">
        <f>SUM(K58:K69)</f>
        <v>1</v>
      </c>
      <c r="L70" s="126"/>
      <c r="M70" s="1"/>
      <c r="N70" s="1"/>
    </row>
    <row r="71" spans="2:14" ht="17.25" customHeight="1">
      <c r="J71" s="1"/>
      <c r="K71" s="1"/>
      <c r="L71" s="1"/>
      <c r="M71" s="1"/>
      <c r="N71" s="1"/>
    </row>
    <row r="72" spans="2:14" ht="17.25" customHeight="1">
      <c r="B72" s="1" t="s">
        <v>1001</v>
      </c>
      <c r="J72" s="1"/>
      <c r="K72" s="1"/>
      <c r="L72" s="1"/>
      <c r="M72" s="1"/>
      <c r="N72" s="1"/>
    </row>
    <row r="73" spans="2:14" ht="17.25" customHeight="1" thickBot="1">
      <c r="C73" s="29" t="s">
        <v>317</v>
      </c>
      <c r="D73" s="30"/>
      <c r="E73" s="30"/>
      <c r="F73" s="31">
        <v>2019</v>
      </c>
      <c r="G73" s="31">
        <f>F73+1</f>
        <v>2020</v>
      </c>
      <c r="H73" s="31">
        <f t="shared" ref="H73" si="12">G73+1</f>
        <v>2021</v>
      </c>
      <c r="I73" s="31">
        <f t="shared" ref="I73" si="13">H73+1</f>
        <v>2022</v>
      </c>
      <c r="J73" s="31">
        <f t="shared" ref="J73" si="14">I73+1</f>
        <v>2023</v>
      </c>
      <c r="K73" s="31">
        <f t="shared" ref="K73" si="15">J73+1</f>
        <v>2024</v>
      </c>
      <c r="L73" s="32">
        <f t="shared" ref="L73" si="16">K73+1</f>
        <v>2025</v>
      </c>
      <c r="M73" s="1"/>
      <c r="N73" s="1"/>
    </row>
    <row r="74" spans="2:14" ht="17.25" customHeight="1" thickTop="1">
      <c r="C74" s="12" t="s">
        <v>318</v>
      </c>
      <c r="D74" s="11" t="s">
        <v>309</v>
      </c>
      <c r="E74" s="118" t="s">
        <v>426</v>
      </c>
      <c r="F74" s="24"/>
      <c r="G74" s="24"/>
      <c r="H74" s="24"/>
      <c r="I74" s="24"/>
      <c r="J74" s="24"/>
      <c r="K74" s="151">
        <v>5.3999999999999999E-2</v>
      </c>
      <c r="L74" s="42"/>
      <c r="M74" s="1"/>
      <c r="N74" s="1"/>
    </row>
    <row r="75" spans="2:14" ht="17.25" customHeight="1">
      <c r="C75" s="148" t="s">
        <v>318</v>
      </c>
      <c r="D75" s="11" t="s">
        <v>310</v>
      </c>
      <c r="E75" s="118" t="s">
        <v>426</v>
      </c>
      <c r="F75" s="24"/>
      <c r="G75" s="24"/>
      <c r="H75" s="24"/>
      <c r="I75" s="24"/>
      <c r="J75" s="24"/>
      <c r="K75" s="151">
        <v>2.1999999999999999E-2</v>
      </c>
      <c r="L75" s="42"/>
      <c r="M75" s="1"/>
      <c r="N75" s="1"/>
    </row>
    <row r="76" spans="2:14" ht="17.25" customHeight="1">
      <c r="C76" s="12" t="s">
        <v>319</v>
      </c>
      <c r="D76" s="11" t="s">
        <v>309</v>
      </c>
      <c r="E76" s="118" t="s">
        <v>426</v>
      </c>
      <c r="F76" s="24"/>
      <c r="G76" s="24"/>
      <c r="H76" s="24"/>
      <c r="I76" s="24"/>
      <c r="J76" s="24"/>
      <c r="K76" s="151">
        <v>0.17299999999999999</v>
      </c>
      <c r="L76" s="42"/>
      <c r="M76" s="1"/>
      <c r="N76" s="1"/>
    </row>
    <row r="77" spans="2:14" ht="17.25" customHeight="1">
      <c r="C77" s="148" t="s">
        <v>319</v>
      </c>
      <c r="D77" s="11" t="s">
        <v>310</v>
      </c>
      <c r="E77" s="118" t="s">
        <v>426</v>
      </c>
      <c r="F77" s="24"/>
      <c r="G77" s="24"/>
      <c r="H77" s="24"/>
      <c r="I77" s="24"/>
      <c r="J77" s="24"/>
      <c r="K77" s="151">
        <v>0.06</v>
      </c>
      <c r="L77" s="42"/>
      <c r="M77" s="1"/>
      <c r="N77" s="1"/>
    </row>
    <row r="78" spans="2:14" ht="17.25" customHeight="1">
      <c r="C78" s="12" t="s">
        <v>320</v>
      </c>
      <c r="D78" s="11" t="s">
        <v>309</v>
      </c>
      <c r="E78" s="118" t="s">
        <v>426</v>
      </c>
      <c r="F78" s="24"/>
      <c r="G78" s="24"/>
      <c r="H78" s="24"/>
      <c r="I78" s="24"/>
      <c r="J78" s="24"/>
      <c r="K78" s="151">
        <v>0.13100000000000001</v>
      </c>
      <c r="L78" s="42"/>
    </row>
    <row r="79" spans="2:14" ht="17.25" customHeight="1">
      <c r="C79" s="148" t="s">
        <v>320</v>
      </c>
      <c r="D79" s="11" t="s">
        <v>310</v>
      </c>
      <c r="E79" s="118" t="s">
        <v>426</v>
      </c>
      <c r="F79" s="24"/>
      <c r="G79" s="24"/>
      <c r="H79" s="24"/>
      <c r="I79" s="24"/>
      <c r="J79" s="24"/>
      <c r="K79" s="151">
        <v>3.7999999999999999E-2</v>
      </c>
      <c r="L79" s="42"/>
    </row>
    <row r="80" spans="2:14" ht="17.25" customHeight="1">
      <c r="C80" s="12" t="s">
        <v>321</v>
      </c>
      <c r="D80" s="11" t="s">
        <v>309</v>
      </c>
      <c r="E80" s="118" t="s">
        <v>426</v>
      </c>
      <c r="F80" s="24"/>
      <c r="G80" s="24"/>
      <c r="H80" s="24"/>
      <c r="I80" s="24"/>
      <c r="J80" s="24"/>
      <c r="K80" s="151">
        <v>0.218</v>
      </c>
      <c r="L80" s="42"/>
    </row>
    <row r="81" spans="2:14" ht="17.25" customHeight="1">
      <c r="C81" s="148" t="s">
        <v>321</v>
      </c>
      <c r="D81" s="11" t="s">
        <v>310</v>
      </c>
      <c r="E81" s="118" t="s">
        <v>426</v>
      </c>
      <c r="F81" s="24"/>
      <c r="G81" s="24"/>
      <c r="H81" s="24"/>
      <c r="I81" s="24"/>
      <c r="J81" s="24"/>
      <c r="K81" s="151">
        <v>5.2999999999999999E-2</v>
      </c>
      <c r="L81" s="42"/>
    </row>
    <row r="82" spans="2:14" ht="17.25" customHeight="1">
      <c r="C82" s="12" t="s">
        <v>322</v>
      </c>
      <c r="D82" s="11" t="s">
        <v>309</v>
      </c>
      <c r="E82" s="118" t="s">
        <v>426</v>
      </c>
      <c r="F82" s="24"/>
      <c r="G82" s="24"/>
      <c r="H82" s="24"/>
      <c r="I82" s="24"/>
      <c r="J82" s="24"/>
      <c r="K82" s="151">
        <v>0.122</v>
      </c>
      <c r="L82" s="42"/>
    </row>
    <row r="83" spans="2:14" ht="17.25" customHeight="1">
      <c r="C83" s="148" t="s">
        <v>322</v>
      </c>
      <c r="D83" s="11" t="s">
        <v>310</v>
      </c>
      <c r="E83" s="118" t="s">
        <v>426</v>
      </c>
      <c r="F83" s="24"/>
      <c r="G83" s="24"/>
      <c r="H83" s="24"/>
      <c r="I83" s="24"/>
      <c r="J83" s="24"/>
      <c r="K83" s="151">
        <v>1.9E-2</v>
      </c>
      <c r="L83" s="42"/>
    </row>
    <row r="84" spans="2:14" ht="17.25" customHeight="1">
      <c r="C84" s="12" t="s">
        <v>323</v>
      </c>
      <c r="D84" s="11" t="s">
        <v>309</v>
      </c>
      <c r="E84" s="118" t="s">
        <v>426</v>
      </c>
      <c r="F84" s="24"/>
      <c r="G84" s="24"/>
      <c r="H84" s="24"/>
      <c r="I84" s="24"/>
      <c r="J84" s="24"/>
      <c r="K84" s="151">
        <v>9.5000000000000001E-2</v>
      </c>
      <c r="L84" s="42"/>
    </row>
    <row r="85" spans="2:14" ht="17.25" customHeight="1">
      <c r="C85" s="148" t="s">
        <v>323</v>
      </c>
      <c r="D85" s="11" t="s">
        <v>310</v>
      </c>
      <c r="E85" s="118" t="s">
        <v>426</v>
      </c>
      <c r="F85" s="24"/>
      <c r="G85" s="24"/>
      <c r="H85" s="24"/>
      <c r="I85" s="24"/>
      <c r="J85" s="24"/>
      <c r="K85" s="151">
        <v>1.4E-2</v>
      </c>
      <c r="L85" s="42"/>
    </row>
    <row r="86" spans="2:14" ht="17.25" customHeight="1">
      <c r="C86" s="124" t="s">
        <v>91</v>
      </c>
      <c r="D86" s="108"/>
      <c r="E86" s="108"/>
      <c r="F86" s="125"/>
      <c r="G86" s="125"/>
      <c r="H86" s="125"/>
      <c r="I86" s="125"/>
      <c r="J86" s="125"/>
      <c r="K86" s="152">
        <f>SUM(K74:K85)</f>
        <v>0.999</v>
      </c>
      <c r="L86" s="126"/>
    </row>
    <row r="88" spans="2:14" ht="17.25" customHeight="1">
      <c r="B88" s="1" t="s">
        <v>1002</v>
      </c>
      <c r="J88" s="1"/>
      <c r="K88" s="1"/>
      <c r="L88" s="1"/>
      <c r="M88" s="1"/>
      <c r="N88" s="1"/>
    </row>
    <row r="89" spans="2:14" ht="17.25" customHeight="1" thickBot="1">
      <c r="C89" s="29" t="s">
        <v>128</v>
      </c>
      <c r="D89" s="30"/>
      <c r="E89" s="30"/>
      <c r="F89" s="31" t="s">
        <v>137</v>
      </c>
      <c r="G89" s="31" t="s">
        <v>138</v>
      </c>
      <c r="H89" s="31" t="s">
        <v>139</v>
      </c>
      <c r="I89" s="31" t="s">
        <v>140</v>
      </c>
      <c r="J89" s="31" t="s">
        <v>141</v>
      </c>
      <c r="K89" s="31" t="s">
        <v>142</v>
      </c>
      <c r="L89" s="31" t="s">
        <v>131</v>
      </c>
      <c r="M89" s="1"/>
      <c r="N89" s="1"/>
    </row>
    <row r="90" spans="2:14" ht="17.25" customHeight="1" thickTop="1">
      <c r="C90" s="12" t="s">
        <v>129</v>
      </c>
      <c r="D90" s="20"/>
      <c r="E90" s="185" t="s">
        <v>729</v>
      </c>
      <c r="F90" s="131"/>
      <c r="G90" s="24"/>
      <c r="H90" s="65"/>
      <c r="I90" s="24"/>
      <c r="J90" s="24"/>
      <c r="K90" s="138">
        <v>0.3</v>
      </c>
      <c r="L90" s="65">
        <v>0.32</v>
      </c>
      <c r="M90" s="1"/>
      <c r="N90" s="1"/>
    </row>
    <row r="91" spans="2:14" ht="17.25" customHeight="1">
      <c r="C91" s="14" t="s">
        <v>130</v>
      </c>
      <c r="D91" s="21"/>
      <c r="E91" s="186" t="s">
        <v>426</v>
      </c>
      <c r="F91" s="137"/>
      <c r="G91" s="25"/>
      <c r="H91" s="66"/>
      <c r="I91" s="25"/>
      <c r="J91" s="25"/>
      <c r="K91" s="96">
        <v>0.32</v>
      </c>
      <c r="L91" s="66">
        <v>0.37</v>
      </c>
      <c r="M91" s="1"/>
      <c r="N91" s="1"/>
    </row>
    <row r="92" spans="2:14" ht="17.25" customHeight="1">
      <c r="C92" s="14" t="s">
        <v>89</v>
      </c>
      <c r="D92" s="21"/>
      <c r="E92" s="186" t="s">
        <v>426</v>
      </c>
      <c r="F92" s="25"/>
      <c r="G92" s="25"/>
      <c r="H92" s="66"/>
      <c r="I92" s="25"/>
      <c r="J92" s="25"/>
      <c r="K92" s="96">
        <v>0.28000000000000003</v>
      </c>
      <c r="L92" s="66">
        <v>0.22</v>
      </c>
      <c r="M92" s="1"/>
      <c r="N92" s="1"/>
    </row>
    <row r="93" spans="2:14" ht="17.25" customHeight="1">
      <c r="C93" s="16" t="s">
        <v>90</v>
      </c>
      <c r="D93" s="22"/>
      <c r="E93" s="116" t="s">
        <v>426</v>
      </c>
      <c r="F93" s="26"/>
      <c r="G93" s="26"/>
      <c r="H93" s="60"/>
      <c r="I93" s="60"/>
      <c r="J93" s="60"/>
      <c r="K93" s="98">
        <v>0.1</v>
      </c>
      <c r="L93" s="60">
        <v>0.09</v>
      </c>
      <c r="M93" s="1"/>
      <c r="N93" s="1"/>
    </row>
    <row r="94" spans="2:14" ht="17.25" customHeight="1" thickBot="1">
      <c r="C94" s="29" t="s">
        <v>132</v>
      </c>
      <c r="D94" s="30"/>
      <c r="E94" s="30"/>
      <c r="F94" s="31" t="str">
        <f>F89</f>
        <v>第1回</v>
      </c>
      <c r="G94" s="31" t="str">
        <f t="shared" ref="G94:K94" si="17">G89</f>
        <v>第2回</v>
      </c>
      <c r="H94" s="31" t="str">
        <f t="shared" si="17"/>
        <v>第3回</v>
      </c>
      <c r="I94" s="31" t="str">
        <f t="shared" si="17"/>
        <v>第4回</v>
      </c>
      <c r="J94" s="31" t="str">
        <f t="shared" si="17"/>
        <v>第5回</v>
      </c>
      <c r="K94" s="31" t="str">
        <f t="shared" si="17"/>
        <v>第6回</v>
      </c>
      <c r="L94" s="31" t="str">
        <f>L89</f>
        <v>第7回</v>
      </c>
      <c r="M94" s="1"/>
      <c r="N94" s="1"/>
    </row>
    <row r="95" spans="2:14" ht="17.25" customHeight="1" thickTop="1">
      <c r="C95" s="12" t="s">
        <v>133</v>
      </c>
      <c r="D95" s="20"/>
      <c r="E95" s="185" t="s">
        <v>426</v>
      </c>
      <c r="F95" s="24"/>
      <c r="G95" s="24"/>
      <c r="H95" s="65"/>
      <c r="I95" s="24"/>
      <c r="J95" s="24"/>
      <c r="K95" s="138">
        <v>0.04</v>
      </c>
      <c r="L95" s="65">
        <v>0.04</v>
      </c>
      <c r="M95" s="1"/>
      <c r="N95" s="1"/>
    </row>
    <row r="96" spans="2:14" ht="17.25" customHeight="1">
      <c r="C96" s="14" t="s">
        <v>134</v>
      </c>
      <c r="D96" s="21"/>
      <c r="E96" s="186" t="s">
        <v>426</v>
      </c>
      <c r="F96" s="25"/>
      <c r="G96" s="25"/>
      <c r="H96" s="66"/>
      <c r="I96" s="25"/>
      <c r="J96" s="25"/>
      <c r="K96" s="96">
        <v>0.19</v>
      </c>
      <c r="L96" s="66">
        <v>0.21</v>
      </c>
      <c r="M96" s="1"/>
      <c r="N96" s="1"/>
    </row>
    <row r="97" spans="2:14" ht="17.25" customHeight="1">
      <c r="C97" s="14" t="s">
        <v>135</v>
      </c>
      <c r="D97" s="21"/>
      <c r="E97" s="186" t="s">
        <v>426</v>
      </c>
      <c r="F97" s="25"/>
      <c r="G97" s="25"/>
      <c r="H97" s="66"/>
      <c r="I97" s="25"/>
      <c r="J97" s="25"/>
      <c r="K97" s="96">
        <v>0.22</v>
      </c>
      <c r="L97" s="66">
        <v>0.22</v>
      </c>
      <c r="M97" s="1"/>
      <c r="N97" s="1"/>
    </row>
    <row r="98" spans="2:14" ht="17.25" customHeight="1">
      <c r="C98" s="16" t="s">
        <v>136</v>
      </c>
      <c r="D98" s="22"/>
      <c r="E98" s="116" t="s">
        <v>426</v>
      </c>
      <c r="F98" s="26"/>
      <c r="G98" s="26"/>
      <c r="H98" s="60"/>
      <c r="I98" s="60"/>
      <c r="J98" s="60"/>
      <c r="K98" s="98">
        <v>0.55000000000000004</v>
      </c>
      <c r="L98" s="60">
        <v>0.53</v>
      </c>
      <c r="M98" s="1"/>
      <c r="N98" s="1"/>
    </row>
    <row r="99" spans="2:14" ht="17.25" customHeight="1">
      <c r="J99" s="1"/>
      <c r="K99" s="1"/>
      <c r="L99" s="1"/>
      <c r="M99" s="1"/>
      <c r="N99" s="1"/>
    </row>
    <row r="100" spans="2:14" ht="17.25" customHeight="1">
      <c r="B100" s="1" t="s">
        <v>1003</v>
      </c>
      <c r="J100" s="1"/>
      <c r="K100" s="1"/>
      <c r="L100" s="1"/>
      <c r="M100" s="1"/>
      <c r="N100" s="1"/>
    </row>
    <row r="101" spans="2:14" ht="17.25" customHeight="1">
      <c r="C101" s="67"/>
      <c r="D101" s="68"/>
      <c r="E101" s="68"/>
      <c r="F101" s="68" t="str">
        <f>F89</f>
        <v>第1回</v>
      </c>
      <c r="G101" s="68" t="str">
        <f t="shared" ref="G101:L101" si="18">G89</f>
        <v>第2回</v>
      </c>
      <c r="H101" s="68" t="str">
        <f t="shared" si="18"/>
        <v>第3回</v>
      </c>
      <c r="I101" s="68" t="str">
        <f t="shared" si="18"/>
        <v>第4回</v>
      </c>
      <c r="J101" s="68" t="str">
        <f t="shared" si="18"/>
        <v>第5回</v>
      </c>
      <c r="K101" s="68" t="str">
        <f t="shared" si="18"/>
        <v>第6回</v>
      </c>
      <c r="L101" s="70" t="str">
        <f t="shared" si="18"/>
        <v>第7回</v>
      </c>
      <c r="M101" s="1"/>
      <c r="N101" s="1"/>
    </row>
    <row r="102" spans="2:14" ht="17.25" customHeight="1" thickBot="1">
      <c r="C102" s="71" t="s">
        <v>143</v>
      </c>
      <c r="D102" s="69"/>
      <c r="E102" s="69"/>
      <c r="F102" s="75">
        <v>38534</v>
      </c>
      <c r="G102" s="75">
        <v>39387</v>
      </c>
      <c r="H102" s="75">
        <v>40483</v>
      </c>
      <c r="I102" s="75">
        <v>41579</v>
      </c>
      <c r="J102" s="75">
        <v>42675</v>
      </c>
      <c r="K102" s="75">
        <v>43709</v>
      </c>
      <c r="L102" s="76">
        <v>44805</v>
      </c>
      <c r="M102" s="1"/>
      <c r="N102" s="1"/>
    </row>
    <row r="103" spans="2:14" ht="17.25" customHeight="1" thickTop="1">
      <c r="C103" s="72" t="s">
        <v>144</v>
      </c>
      <c r="D103" s="11"/>
      <c r="E103" s="118" t="s">
        <v>259</v>
      </c>
      <c r="F103" s="24" t="s">
        <v>147</v>
      </c>
      <c r="G103" s="24" t="s">
        <v>149</v>
      </c>
      <c r="H103" s="24" t="s">
        <v>151</v>
      </c>
      <c r="I103" s="24" t="s">
        <v>154</v>
      </c>
      <c r="J103" s="24" t="s">
        <v>155</v>
      </c>
      <c r="K103" s="24" t="s">
        <v>157</v>
      </c>
      <c r="L103" s="42" t="s">
        <v>159</v>
      </c>
      <c r="M103" s="1"/>
      <c r="N103" s="1"/>
    </row>
    <row r="104" spans="2:14" ht="17.25" customHeight="1">
      <c r="C104" s="73" t="s">
        <v>145</v>
      </c>
      <c r="D104" s="10"/>
      <c r="E104" s="117" t="s">
        <v>259</v>
      </c>
      <c r="F104" s="25" t="s">
        <v>148</v>
      </c>
      <c r="G104" s="25" t="s">
        <v>150</v>
      </c>
      <c r="H104" s="25" t="s">
        <v>152</v>
      </c>
      <c r="I104" s="25" t="s">
        <v>153</v>
      </c>
      <c r="J104" s="25" t="s">
        <v>156</v>
      </c>
      <c r="K104" s="25" t="s">
        <v>158</v>
      </c>
      <c r="L104" s="44" t="s">
        <v>160</v>
      </c>
      <c r="M104" s="1"/>
      <c r="N104" s="1"/>
    </row>
    <row r="105" spans="2:14" ht="17.25" customHeight="1">
      <c r="C105" s="74" t="s">
        <v>146</v>
      </c>
      <c r="D105" s="139"/>
      <c r="E105" s="120" t="s">
        <v>268</v>
      </c>
      <c r="F105" s="77">
        <v>0.91</v>
      </c>
      <c r="G105" s="77">
        <v>0.78</v>
      </c>
      <c r="H105" s="77">
        <v>0.81</v>
      </c>
      <c r="I105" s="77">
        <v>0.82</v>
      </c>
      <c r="J105" s="77">
        <v>0.84</v>
      </c>
      <c r="K105" s="77">
        <v>0.88</v>
      </c>
      <c r="L105" s="78">
        <v>0.86</v>
      </c>
      <c r="M105" s="1"/>
      <c r="N105" s="1"/>
    </row>
    <row r="106" spans="2:14" ht="17.25" customHeight="1">
      <c r="J106" s="1"/>
      <c r="K106" s="1"/>
      <c r="L106" s="1"/>
      <c r="M106" s="1"/>
      <c r="N106" s="1"/>
    </row>
    <row r="107" spans="2:14" ht="17.25" customHeight="1">
      <c r="B107" s="1" t="s">
        <v>1004</v>
      </c>
      <c r="J107" s="1"/>
      <c r="K107" s="1"/>
      <c r="L107" s="5" t="s">
        <v>171</v>
      </c>
      <c r="M107" s="1"/>
      <c r="N107" s="1"/>
    </row>
    <row r="108" spans="2:14" ht="17.25" customHeight="1" thickBot="1">
      <c r="C108" s="29" t="s">
        <v>162</v>
      </c>
      <c r="D108" s="30"/>
      <c r="E108" s="30"/>
      <c r="F108" s="31">
        <v>2019</v>
      </c>
      <c r="G108" s="31">
        <f>F108+1</f>
        <v>2020</v>
      </c>
      <c r="H108" s="31">
        <f t="shared" ref="H108:L108" si="19">G108+1</f>
        <v>2021</v>
      </c>
      <c r="I108" s="31">
        <f t="shared" si="19"/>
        <v>2022</v>
      </c>
      <c r="J108" s="31">
        <f t="shared" si="19"/>
        <v>2023</v>
      </c>
      <c r="K108" s="31">
        <f t="shared" si="19"/>
        <v>2024</v>
      </c>
      <c r="L108" s="32">
        <f t="shared" si="19"/>
        <v>2025</v>
      </c>
      <c r="M108" s="1"/>
      <c r="N108" s="1"/>
    </row>
    <row r="109" spans="2:14" ht="17.25" customHeight="1" thickTop="1">
      <c r="C109" s="72" t="s">
        <v>163</v>
      </c>
      <c r="D109" s="11"/>
      <c r="E109" s="118" t="s">
        <v>730</v>
      </c>
      <c r="F109" s="458">
        <v>8</v>
      </c>
      <c r="G109" s="458">
        <v>8</v>
      </c>
      <c r="H109" s="458">
        <v>8</v>
      </c>
      <c r="I109" s="24">
        <v>4</v>
      </c>
      <c r="J109" s="24">
        <v>4</v>
      </c>
      <c r="K109" s="24">
        <v>4</v>
      </c>
      <c r="L109" s="42"/>
      <c r="M109" s="1"/>
      <c r="N109" s="1"/>
    </row>
    <row r="110" spans="2:14" ht="17.25" customHeight="1">
      <c r="C110" s="73" t="s">
        <v>164</v>
      </c>
      <c r="D110" s="10"/>
      <c r="E110" s="117" t="s">
        <v>730</v>
      </c>
      <c r="F110" s="459"/>
      <c r="G110" s="459"/>
      <c r="H110" s="459"/>
      <c r="I110" s="25">
        <v>5</v>
      </c>
      <c r="J110" s="25">
        <v>5</v>
      </c>
      <c r="K110" s="25">
        <v>5</v>
      </c>
      <c r="L110" s="44"/>
      <c r="M110" s="1"/>
      <c r="N110" s="1"/>
    </row>
    <row r="111" spans="2:14" ht="17.25" customHeight="1">
      <c r="C111" s="72" t="s">
        <v>165</v>
      </c>
      <c r="D111" s="11"/>
      <c r="E111" s="118" t="s">
        <v>730</v>
      </c>
      <c r="F111" s="24">
        <v>8</v>
      </c>
      <c r="G111" s="24">
        <v>8</v>
      </c>
      <c r="H111" s="24">
        <v>7</v>
      </c>
      <c r="I111" s="24">
        <v>8</v>
      </c>
      <c r="J111" s="24">
        <v>7</v>
      </c>
      <c r="K111" s="24">
        <v>8</v>
      </c>
      <c r="L111" s="42"/>
      <c r="M111" s="1"/>
      <c r="N111" s="1"/>
    </row>
    <row r="112" spans="2:14" ht="17.25" customHeight="1">
      <c r="C112" s="73" t="s">
        <v>166</v>
      </c>
      <c r="D112" s="10"/>
      <c r="E112" s="117" t="s">
        <v>730</v>
      </c>
      <c r="F112" s="25">
        <v>9</v>
      </c>
      <c r="G112" s="25">
        <v>8</v>
      </c>
      <c r="H112" s="25">
        <v>9</v>
      </c>
      <c r="I112" s="25">
        <v>8</v>
      </c>
      <c r="J112" s="25">
        <v>8</v>
      </c>
      <c r="K112" s="25">
        <v>8</v>
      </c>
      <c r="L112" s="44"/>
      <c r="M112" s="1"/>
      <c r="N112" s="1"/>
    </row>
    <row r="113" spans="1:14" ht="17.25" customHeight="1">
      <c r="C113" s="72" t="s">
        <v>170</v>
      </c>
      <c r="D113" s="11"/>
      <c r="E113" s="118" t="s">
        <v>730</v>
      </c>
      <c r="F113" s="24">
        <v>8</v>
      </c>
      <c r="G113" s="24">
        <v>8</v>
      </c>
      <c r="H113" s="24">
        <v>8</v>
      </c>
      <c r="I113" s="24">
        <v>8</v>
      </c>
      <c r="J113" s="24">
        <v>8</v>
      </c>
      <c r="K113" s="24">
        <v>6</v>
      </c>
      <c r="L113" s="42"/>
      <c r="M113" s="1"/>
      <c r="N113" s="1"/>
    </row>
    <row r="114" spans="1:14" ht="17.25" customHeight="1">
      <c r="C114" s="72" t="s">
        <v>307</v>
      </c>
      <c r="D114" s="11"/>
      <c r="E114" s="118" t="s">
        <v>730</v>
      </c>
      <c r="F114" s="24"/>
      <c r="G114" s="24"/>
      <c r="H114" s="24"/>
      <c r="I114" s="24"/>
      <c r="J114" s="24"/>
      <c r="K114" s="24">
        <v>3</v>
      </c>
      <c r="L114" s="42"/>
      <c r="M114" s="1"/>
      <c r="N114" s="1"/>
    </row>
    <row r="115" spans="1:14" ht="17.25" customHeight="1">
      <c r="C115" s="73" t="s">
        <v>167</v>
      </c>
      <c r="D115" s="10"/>
      <c r="E115" s="117" t="s">
        <v>730</v>
      </c>
      <c r="F115" s="25">
        <v>2</v>
      </c>
      <c r="G115" s="25">
        <v>2</v>
      </c>
      <c r="H115" s="25">
        <v>2</v>
      </c>
      <c r="I115" s="25">
        <v>2</v>
      </c>
      <c r="J115" s="25">
        <v>2</v>
      </c>
      <c r="K115" s="25">
        <v>2</v>
      </c>
      <c r="L115" s="44"/>
      <c r="M115" s="1"/>
      <c r="N115" s="1"/>
    </row>
    <row r="116" spans="1:14" ht="17.25" customHeight="1">
      <c r="C116" s="72" t="s">
        <v>168</v>
      </c>
      <c r="D116" s="11"/>
      <c r="E116" s="118" t="s">
        <v>730</v>
      </c>
      <c r="F116" s="24">
        <v>5</v>
      </c>
      <c r="G116" s="24">
        <v>5</v>
      </c>
      <c r="H116" s="24">
        <v>5</v>
      </c>
      <c r="I116" s="24">
        <v>5</v>
      </c>
      <c r="J116" s="24">
        <v>5</v>
      </c>
      <c r="K116" s="24">
        <v>5</v>
      </c>
      <c r="L116" s="42"/>
      <c r="M116" s="1"/>
      <c r="N116" s="1"/>
    </row>
    <row r="117" spans="1:14" ht="17.25" customHeight="1">
      <c r="C117" s="72" t="s">
        <v>169</v>
      </c>
      <c r="D117" s="11"/>
      <c r="E117" s="118" t="s">
        <v>730</v>
      </c>
      <c r="F117" s="24">
        <v>2</v>
      </c>
      <c r="G117" s="24">
        <v>2</v>
      </c>
      <c r="H117" s="24">
        <v>2</v>
      </c>
      <c r="I117" s="24">
        <v>2</v>
      </c>
      <c r="J117" s="24">
        <v>2</v>
      </c>
      <c r="K117" s="24">
        <v>2</v>
      </c>
      <c r="L117" s="42"/>
      <c r="M117" s="1"/>
      <c r="N117" s="1"/>
    </row>
    <row r="118" spans="1:14" ht="17.25" customHeight="1">
      <c r="C118" s="80" t="s">
        <v>91</v>
      </c>
      <c r="D118" s="34"/>
      <c r="E118" s="34"/>
      <c r="F118" s="36">
        <f t="shared" ref="F118:K118" si="20">SUM(F109:F117)</f>
        <v>42</v>
      </c>
      <c r="G118" s="36">
        <f t="shared" si="20"/>
        <v>41</v>
      </c>
      <c r="H118" s="36">
        <f t="shared" si="20"/>
        <v>41</v>
      </c>
      <c r="I118" s="36">
        <f t="shared" si="20"/>
        <v>42</v>
      </c>
      <c r="J118" s="36">
        <f t="shared" si="20"/>
        <v>41</v>
      </c>
      <c r="K118" s="36">
        <f t="shared" si="20"/>
        <v>43</v>
      </c>
      <c r="L118" s="79"/>
      <c r="M118" s="1"/>
      <c r="N118" s="1"/>
    </row>
    <row r="119" spans="1:14" ht="17.25" customHeight="1">
      <c r="C119" s="99" t="s">
        <v>192</v>
      </c>
      <c r="D119" s="3"/>
      <c r="E119" s="3"/>
      <c r="F119" s="100"/>
      <c r="G119" s="100"/>
      <c r="H119" s="100"/>
      <c r="I119" s="100"/>
      <c r="J119" s="100"/>
      <c r="K119" s="100"/>
      <c r="L119" s="100"/>
      <c r="M119" s="1"/>
      <c r="N119" s="1"/>
    </row>
    <row r="120" spans="1:14" ht="17.25" customHeight="1">
      <c r="C120" s="99" t="s">
        <v>193</v>
      </c>
      <c r="D120" s="3"/>
      <c r="E120" s="3"/>
      <c r="F120" s="100"/>
      <c r="G120" s="100"/>
      <c r="H120" s="100"/>
      <c r="I120" s="100"/>
      <c r="J120" s="100"/>
      <c r="K120" s="100"/>
      <c r="L120" s="100"/>
      <c r="M120" s="1"/>
      <c r="N120" s="1"/>
    </row>
    <row r="121" spans="1:14" ht="16.5" customHeight="1">
      <c r="J121" s="1"/>
      <c r="K121" s="1"/>
      <c r="L121" s="1"/>
      <c r="M121" s="1"/>
      <c r="N121" s="1"/>
    </row>
    <row r="122" spans="1:14" ht="17.25" customHeight="1">
      <c r="A122" s="123"/>
      <c r="B122" s="1" t="s">
        <v>1005</v>
      </c>
      <c r="J122" s="1"/>
      <c r="K122" s="1"/>
      <c r="L122" s="1"/>
      <c r="M122" s="1"/>
      <c r="N122" s="1"/>
    </row>
    <row r="123" spans="1:14" ht="17.25" customHeight="1" thickBot="1">
      <c r="C123" s="29"/>
      <c r="D123" s="30"/>
      <c r="E123" s="30"/>
      <c r="F123" s="31">
        <v>2019</v>
      </c>
      <c r="G123" s="31">
        <f>F123+1</f>
        <v>2020</v>
      </c>
      <c r="H123" s="31">
        <f t="shared" ref="H123:L123" si="21">G123+1</f>
        <v>2021</v>
      </c>
      <c r="I123" s="31">
        <f t="shared" si="21"/>
        <v>2022</v>
      </c>
      <c r="J123" s="31">
        <f t="shared" si="21"/>
        <v>2023</v>
      </c>
      <c r="K123" s="31">
        <f t="shared" si="21"/>
        <v>2024</v>
      </c>
      <c r="L123" s="32">
        <f t="shared" si="21"/>
        <v>2025</v>
      </c>
      <c r="M123" s="1"/>
      <c r="N123" s="1"/>
    </row>
    <row r="124" spans="1:14" ht="17.25" customHeight="1" thickTop="1">
      <c r="C124" s="81" t="s">
        <v>173</v>
      </c>
      <c r="D124" s="21"/>
      <c r="E124" s="186" t="s">
        <v>181</v>
      </c>
      <c r="F124" s="25">
        <v>2</v>
      </c>
      <c r="G124" s="25">
        <v>2</v>
      </c>
      <c r="H124" s="25">
        <v>2</v>
      </c>
      <c r="I124" s="25">
        <v>6</v>
      </c>
      <c r="J124" s="25">
        <v>10</v>
      </c>
      <c r="K124" s="43">
        <v>7</v>
      </c>
      <c r="L124" s="44"/>
      <c r="M124" s="1"/>
      <c r="N124" s="1"/>
    </row>
    <row r="125" spans="1:14" ht="17.25" customHeight="1">
      <c r="C125" s="82" t="s">
        <v>174</v>
      </c>
      <c r="D125" s="22"/>
      <c r="E125" s="116" t="s">
        <v>181</v>
      </c>
      <c r="F125" s="26">
        <v>4</v>
      </c>
      <c r="G125" s="26">
        <v>9</v>
      </c>
      <c r="H125" s="26">
        <v>0</v>
      </c>
      <c r="I125" s="26">
        <v>1</v>
      </c>
      <c r="J125" s="26">
        <v>1</v>
      </c>
      <c r="K125" s="45">
        <v>4</v>
      </c>
      <c r="L125" s="46"/>
      <c r="M125" s="1"/>
      <c r="N125" s="1"/>
    </row>
    <row r="126" spans="1:14" ht="17.25" customHeight="1">
      <c r="C126" s="172" t="s">
        <v>357</v>
      </c>
      <c r="D126" s="18"/>
      <c r="E126" s="18"/>
      <c r="F126" s="40"/>
      <c r="G126" s="40"/>
      <c r="H126" s="40"/>
      <c r="I126" s="40"/>
      <c r="J126" s="40"/>
      <c r="K126" s="100"/>
      <c r="L126" s="40"/>
      <c r="M126" s="1"/>
      <c r="N126" s="1"/>
    </row>
    <row r="127" spans="1:14" ht="17.25" customHeight="1">
      <c r="J127" s="1"/>
      <c r="K127" s="1"/>
      <c r="L127" s="1"/>
      <c r="M127" s="1"/>
      <c r="N127" s="1"/>
    </row>
    <row r="128" spans="1:14" ht="17.25" customHeight="1">
      <c r="B128" s="1" t="s">
        <v>1006</v>
      </c>
      <c r="J128" s="1"/>
      <c r="K128" s="1"/>
      <c r="L128" s="1"/>
      <c r="M128" s="1"/>
      <c r="N128" s="1"/>
    </row>
    <row r="129" spans="1:14" ht="17.25" customHeight="1" thickBot="1">
      <c r="C129" s="29"/>
      <c r="D129" s="30"/>
      <c r="E129" s="30"/>
      <c r="F129" s="31">
        <v>2019</v>
      </c>
      <c r="G129" s="31">
        <f>F129+1</f>
        <v>2020</v>
      </c>
      <c r="H129" s="31">
        <f t="shared" ref="H129" si="22">G129+1</f>
        <v>2021</v>
      </c>
      <c r="I129" s="31">
        <f t="shared" ref="I129" si="23">H129+1</f>
        <v>2022</v>
      </c>
      <c r="J129" s="31">
        <f t="shared" ref="J129" si="24">I129+1</f>
        <v>2023</v>
      </c>
      <c r="K129" s="31">
        <f t="shared" ref="K129" si="25">J129+1</f>
        <v>2024</v>
      </c>
      <c r="L129" s="32">
        <f t="shared" ref="L129" si="26">K129+1</f>
        <v>2025</v>
      </c>
      <c r="M129" s="1"/>
      <c r="N129" s="1"/>
    </row>
    <row r="130" spans="1:14" ht="17.25" customHeight="1" thickTop="1">
      <c r="C130" s="63" t="s">
        <v>175</v>
      </c>
      <c r="D130" s="23"/>
      <c r="E130" s="189" t="s">
        <v>729</v>
      </c>
      <c r="F130" s="64"/>
      <c r="G130" s="64"/>
      <c r="H130" s="64"/>
      <c r="I130" s="64"/>
      <c r="J130" s="64"/>
      <c r="K130" s="83">
        <v>0.126</v>
      </c>
      <c r="L130" s="84"/>
      <c r="M130" s="1"/>
      <c r="N130" s="1"/>
    </row>
    <row r="131" spans="1:14" ht="17.25" customHeight="1">
      <c r="E131" s="193"/>
      <c r="J131" s="1"/>
      <c r="K131" s="1"/>
      <c r="L131" s="1"/>
      <c r="M131" s="1"/>
      <c r="N131" s="1"/>
    </row>
    <row r="132" spans="1:14" ht="17.25" customHeight="1">
      <c r="B132" s="1" t="s">
        <v>1007</v>
      </c>
      <c r="E132" s="193"/>
      <c r="J132" s="1"/>
      <c r="K132" s="1"/>
      <c r="L132" s="1"/>
      <c r="M132" s="1"/>
      <c r="N132" s="1"/>
    </row>
    <row r="133" spans="1:14" ht="17.25" customHeight="1" thickBot="1">
      <c r="C133" s="29"/>
      <c r="D133" s="30"/>
      <c r="E133" s="194"/>
      <c r="F133" s="31">
        <v>2019</v>
      </c>
      <c r="G133" s="31">
        <f>F133+1</f>
        <v>2020</v>
      </c>
      <c r="H133" s="31">
        <f t="shared" ref="H133:L133" si="27">G133+1</f>
        <v>2021</v>
      </c>
      <c r="I133" s="31">
        <f t="shared" si="27"/>
        <v>2022</v>
      </c>
      <c r="J133" s="31">
        <f t="shared" si="27"/>
        <v>2023</v>
      </c>
      <c r="K133" s="31">
        <f t="shared" si="27"/>
        <v>2024</v>
      </c>
      <c r="L133" s="32">
        <f t="shared" si="27"/>
        <v>2025</v>
      </c>
      <c r="M133" s="1"/>
      <c r="N133" s="1"/>
    </row>
    <row r="134" spans="1:14" ht="17.25" customHeight="1" thickTop="1">
      <c r="C134" s="63" t="s">
        <v>175</v>
      </c>
      <c r="D134" s="23"/>
      <c r="E134" s="189" t="s">
        <v>426</v>
      </c>
      <c r="F134" s="64">
        <v>3.5000000000000003E-2</v>
      </c>
      <c r="G134" s="64">
        <v>3.5999999999999997E-2</v>
      </c>
      <c r="H134" s="64">
        <v>3.9E-2</v>
      </c>
      <c r="I134" s="64">
        <v>4.8000000000000001E-2</v>
      </c>
      <c r="J134" s="64">
        <v>5.3999999999999999E-2</v>
      </c>
      <c r="K134" s="83">
        <v>0.06</v>
      </c>
      <c r="L134" s="84"/>
      <c r="M134" s="1"/>
      <c r="N134" s="1"/>
    </row>
    <row r="135" spans="1:14" ht="17.25" customHeight="1">
      <c r="E135" s="193"/>
      <c r="J135" s="1"/>
      <c r="K135" s="1"/>
      <c r="L135" s="1"/>
      <c r="M135" s="1"/>
      <c r="N135" s="1"/>
    </row>
    <row r="136" spans="1:14" ht="17.25" customHeight="1">
      <c r="B136" s="1" t="s">
        <v>1008</v>
      </c>
      <c r="E136" s="193"/>
      <c r="J136" s="1"/>
      <c r="K136" s="1"/>
      <c r="L136" s="1"/>
      <c r="M136" s="1"/>
      <c r="N136" s="1"/>
    </row>
    <row r="137" spans="1:14" ht="17.25" customHeight="1" thickBot="1">
      <c r="C137" s="29"/>
      <c r="D137" s="30"/>
      <c r="E137" s="194"/>
      <c r="F137" s="31">
        <v>2019</v>
      </c>
      <c r="G137" s="31">
        <f>F137+1</f>
        <v>2020</v>
      </c>
      <c r="H137" s="31">
        <f t="shared" ref="H137:L137" si="28">G137+1</f>
        <v>2021</v>
      </c>
      <c r="I137" s="31">
        <f t="shared" si="28"/>
        <v>2022</v>
      </c>
      <c r="J137" s="31">
        <f t="shared" si="28"/>
        <v>2023</v>
      </c>
      <c r="K137" s="31">
        <f t="shared" si="28"/>
        <v>2024</v>
      </c>
      <c r="L137" s="32">
        <f t="shared" si="28"/>
        <v>2025</v>
      </c>
      <c r="M137" s="1"/>
      <c r="N137" s="1"/>
    </row>
    <row r="138" spans="1:14" ht="17.25" customHeight="1" thickTop="1">
      <c r="C138" s="63" t="s">
        <v>176</v>
      </c>
      <c r="D138" s="23"/>
      <c r="E138" s="189" t="s">
        <v>426</v>
      </c>
      <c r="F138" s="64">
        <v>5.7000000000000002E-2</v>
      </c>
      <c r="G138" s="64">
        <v>5.8999999999999997E-2</v>
      </c>
      <c r="H138" s="64">
        <v>6.8000000000000005E-2</v>
      </c>
      <c r="I138" s="64">
        <v>7.0000000000000007E-2</v>
      </c>
      <c r="J138" s="64">
        <v>7.9000000000000001E-2</v>
      </c>
      <c r="K138" s="83">
        <v>8.4000000000000005E-2</v>
      </c>
      <c r="L138" s="84"/>
      <c r="M138" s="1"/>
      <c r="N138" s="1"/>
    </row>
    <row r="139" spans="1:14" ht="17.25" customHeight="1">
      <c r="C139" s="1" t="s">
        <v>177</v>
      </c>
      <c r="E139" s="193"/>
      <c r="J139" s="1"/>
      <c r="K139" s="1"/>
      <c r="L139" s="1"/>
      <c r="M139" s="1"/>
      <c r="N139" s="1"/>
    </row>
    <row r="140" spans="1:14" ht="17.25" customHeight="1">
      <c r="E140" s="193"/>
      <c r="J140" s="1"/>
      <c r="K140" s="1"/>
      <c r="L140" s="1"/>
      <c r="M140" s="1"/>
      <c r="N140" s="1"/>
    </row>
    <row r="141" spans="1:14" ht="17.25" customHeight="1">
      <c r="A141" s="123"/>
      <c r="B141" s="1" t="s">
        <v>1009</v>
      </c>
      <c r="E141" s="193"/>
      <c r="J141" s="1"/>
      <c r="K141" s="1"/>
      <c r="L141" s="1"/>
      <c r="M141" s="1"/>
      <c r="N141" s="144"/>
    </row>
    <row r="142" spans="1:14" ht="17.25" customHeight="1" thickBot="1">
      <c r="C142" s="29"/>
      <c r="D142" s="30"/>
      <c r="E142" s="194"/>
      <c r="F142" s="31">
        <v>2019</v>
      </c>
      <c r="G142" s="31">
        <f>F142+1</f>
        <v>2020</v>
      </c>
      <c r="H142" s="31">
        <f t="shared" ref="H142:L142" si="29">G142+1</f>
        <v>2021</v>
      </c>
      <c r="I142" s="31">
        <f t="shared" si="29"/>
        <v>2022</v>
      </c>
      <c r="J142" s="31">
        <f t="shared" si="29"/>
        <v>2023</v>
      </c>
      <c r="K142" s="31">
        <f t="shared" si="29"/>
        <v>2024</v>
      </c>
      <c r="L142" s="32">
        <f t="shared" si="29"/>
        <v>2025</v>
      </c>
      <c r="M142" s="1"/>
      <c r="N142" s="1"/>
    </row>
    <row r="143" spans="1:14" ht="17.25" customHeight="1" thickTop="1">
      <c r="C143" s="72" t="s">
        <v>178</v>
      </c>
      <c r="D143" s="11"/>
      <c r="E143" s="118" t="s">
        <v>181</v>
      </c>
      <c r="F143" s="24">
        <v>26</v>
      </c>
      <c r="G143" s="24">
        <v>30</v>
      </c>
      <c r="H143" s="24">
        <v>17</v>
      </c>
      <c r="I143" s="24">
        <v>23</v>
      </c>
      <c r="J143" s="24">
        <v>40</v>
      </c>
      <c r="K143" s="24">
        <v>52</v>
      </c>
      <c r="L143" s="42"/>
      <c r="M143" s="1"/>
      <c r="N143" s="1"/>
    </row>
    <row r="144" spans="1:14" ht="17.25" customHeight="1">
      <c r="C144" s="73" t="s">
        <v>179</v>
      </c>
      <c r="D144" s="10"/>
      <c r="E144" s="117" t="s">
        <v>181</v>
      </c>
      <c r="F144" s="25">
        <v>109</v>
      </c>
      <c r="G144" s="25">
        <v>120</v>
      </c>
      <c r="H144" s="25">
        <v>111</v>
      </c>
      <c r="I144" s="25">
        <v>122</v>
      </c>
      <c r="J144" s="25">
        <v>140</v>
      </c>
      <c r="K144" s="25">
        <v>157</v>
      </c>
      <c r="L144" s="44"/>
      <c r="M144" s="1"/>
      <c r="N144" s="1"/>
    </row>
    <row r="145" spans="2:14" ht="17.25" customHeight="1">
      <c r="C145" s="74" t="s">
        <v>180</v>
      </c>
      <c r="D145" s="139"/>
      <c r="E145" s="120" t="s">
        <v>182</v>
      </c>
      <c r="F145" s="140">
        <v>0.23899999999999999</v>
      </c>
      <c r="G145" s="140">
        <v>0.25</v>
      </c>
      <c r="H145" s="140">
        <v>0.153</v>
      </c>
      <c r="I145" s="140">
        <v>0.189</v>
      </c>
      <c r="J145" s="140">
        <v>0.28599999999999998</v>
      </c>
      <c r="K145" s="60">
        <v>0.33100000000000002</v>
      </c>
      <c r="L145" s="87"/>
      <c r="M145" s="1"/>
      <c r="N145" s="1"/>
    </row>
    <row r="146" spans="2:14" ht="17.25" customHeight="1">
      <c r="C146" s="172" t="s">
        <v>358</v>
      </c>
      <c r="D146" s="18"/>
      <c r="E146" s="173"/>
      <c r="F146" s="174"/>
      <c r="G146" s="174"/>
      <c r="H146" s="174"/>
      <c r="I146" s="174"/>
      <c r="J146" s="174"/>
      <c r="K146" s="175"/>
      <c r="L146" s="175"/>
      <c r="M146" s="1"/>
      <c r="N146" s="1"/>
    </row>
    <row r="147" spans="2:14" ht="17.25" customHeight="1">
      <c r="J147" s="1"/>
      <c r="K147" s="1"/>
      <c r="L147" s="1"/>
      <c r="M147" s="1"/>
      <c r="N147" s="1"/>
    </row>
    <row r="148" spans="2:14" ht="17.25" customHeight="1">
      <c r="B148" s="1" t="s">
        <v>1010</v>
      </c>
      <c r="J148" s="1"/>
      <c r="K148" s="1"/>
      <c r="L148" s="1"/>
      <c r="M148" s="1"/>
      <c r="N148" s="1"/>
    </row>
    <row r="149" spans="2:14" ht="17.25" customHeight="1" thickBot="1">
      <c r="C149" s="29"/>
      <c r="D149" s="30"/>
      <c r="E149" s="30"/>
      <c r="F149" s="31">
        <v>2019</v>
      </c>
      <c r="G149" s="31">
        <f>F149+1</f>
        <v>2020</v>
      </c>
      <c r="H149" s="31">
        <f t="shared" ref="H149:L149" si="30">G149+1</f>
        <v>2021</v>
      </c>
      <c r="I149" s="31">
        <f t="shared" si="30"/>
        <v>2022</v>
      </c>
      <c r="J149" s="31">
        <f t="shared" si="30"/>
        <v>2023</v>
      </c>
      <c r="K149" s="31">
        <f t="shared" si="30"/>
        <v>2024</v>
      </c>
      <c r="L149" s="32">
        <f t="shared" si="30"/>
        <v>2025</v>
      </c>
      <c r="M149" s="1"/>
      <c r="N149" s="1"/>
    </row>
    <row r="150" spans="2:14" ht="17.25" customHeight="1" thickTop="1">
      <c r="C150" s="81" t="s">
        <v>183</v>
      </c>
      <c r="D150" s="21"/>
      <c r="E150" s="186" t="s">
        <v>182</v>
      </c>
      <c r="F150" s="25"/>
      <c r="G150" s="25"/>
      <c r="H150" s="25"/>
      <c r="I150" s="88">
        <v>0.98699999999999999</v>
      </c>
      <c r="J150" s="88">
        <v>0.93899999999999995</v>
      </c>
      <c r="K150" s="154">
        <v>0.93899999999999995</v>
      </c>
      <c r="L150" s="44"/>
      <c r="M150" s="1"/>
      <c r="N150" s="1"/>
    </row>
    <row r="151" spans="2:14" ht="17.25" customHeight="1">
      <c r="C151" s="82" t="s">
        <v>184</v>
      </c>
      <c r="D151" s="22"/>
      <c r="E151" s="116" t="s">
        <v>182</v>
      </c>
      <c r="F151" s="26"/>
      <c r="G151" s="26"/>
      <c r="H151" s="26"/>
      <c r="I151" s="60">
        <v>0.81100000000000005</v>
      </c>
      <c r="J151" s="60">
        <v>0.81599999999999995</v>
      </c>
      <c r="K151" s="155">
        <v>0.80500000000000005</v>
      </c>
      <c r="L151" s="46"/>
      <c r="M151" s="1"/>
      <c r="N151" s="1"/>
    </row>
    <row r="152" spans="2:14" ht="17.25" customHeight="1">
      <c r="E152" s="195"/>
      <c r="J152" s="1"/>
      <c r="K152" s="1"/>
      <c r="L152" s="1"/>
      <c r="M152" s="1"/>
      <c r="N152" s="1"/>
    </row>
    <row r="153" spans="2:14" ht="17.25" customHeight="1">
      <c r="B153" s="1" t="s">
        <v>1011</v>
      </c>
      <c r="E153" s="195"/>
      <c r="J153" s="1"/>
      <c r="K153" s="1"/>
      <c r="L153" s="1"/>
      <c r="M153" s="1"/>
      <c r="N153" s="1"/>
    </row>
    <row r="154" spans="2:14" ht="17.25" customHeight="1" thickBot="1">
      <c r="C154" s="29"/>
      <c r="D154" s="30"/>
      <c r="E154" s="194"/>
      <c r="F154" s="31">
        <v>2019</v>
      </c>
      <c r="G154" s="31">
        <f>F154+1</f>
        <v>2020</v>
      </c>
      <c r="H154" s="31">
        <f t="shared" ref="H154" si="31">G154+1</f>
        <v>2021</v>
      </c>
      <c r="I154" s="31">
        <f t="shared" ref="I154" si="32">H154+1</f>
        <v>2022</v>
      </c>
      <c r="J154" s="31">
        <f t="shared" ref="J154" si="33">I154+1</f>
        <v>2023</v>
      </c>
      <c r="K154" s="31">
        <f t="shared" ref="K154" si="34">J154+1</f>
        <v>2024</v>
      </c>
      <c r="L154" s="32">
        <f t="shared" ref="L154" si="35">K154+1</f>
        <v>2025</v>
      </c>
      <c r="M154" s="1"/>
      <c r="N154" s="1"/>
    </row>
    <row r="155" spans="2:14" ht="17.25" customHeight="1" thickTop="1">
      <c r="C155" s="81" t="s">
        <v>185</v>
      </c>
      <c r="D155" s="21"/>
      <c r="E155" s="186" t="s">
        <v>181</v>
      </c>
      <c r="F155" s="89"/>
      <c r="G155" s="89"/>
      <c r="H155" s="89"/>
      <c r="I155" s="89"/>
      <c r="J155" s="89"/>
      <c r="K155" s="90">
        <v>276</v>
      </c>
      <c r="L155" s="91"/>
      <c r="M155" s="1"/>
      <c r="N155" s="1"/>
    </row>
    <row r="156" spans="2:14" ht="17.25" customHeight="1">
      <c r="C156" s="82" t="s">
        <v>186</v>
      </c>
      <c r="D156" s="22"/>
      <c r="E156" s="116" t="s">
        <v>182</v>
      </c>
      <c r="F156" s="59"/>
      <c r="G156" s="59"/>
      <c r="H156" s="59"/>
      <c r="I156" s="60"/>
      <c r="J156" s="60"/>
      <c r="K156" s="153">
        <v>2.3300000000000001E-2</v>
      </c>
      <c r="L156" s="46"/>
      <c r="M156" s="1"/>
      <c r="N156" s="1"/>
    </row>
    <row r="157" spans="2:14" ht="17.25" customHeight="1">
      <c r="E157" s="195"/>
      <c r="J157" s="1"/>
      <c r="K157" s="1"/>
      <c r="L157" s="1"/>
      <c r="M157" s="1"/>
      <c r="N157" s="1"/>
    </row>
    <row r="158" spans="2:14" ht="17.25" customHeight="1">
      <c r="B158" s="1" t="s">
        <v>1012</v>
      </c>
      <c r="E158" s="195"/>
      <c r="J158" s="1"/>
      <c r="K158" s="1"/>
      <c r="L158" s="1"/>
      <c r="M158" s="1"/>
      <c r="N158" s="1"/>
    </row>
    <row r="159" spans="2:14" ht="17.25" customHeight="1" thickBot="1">
      <c r="C159" s="29"/>
      <c r="D159" s="30"/>
      <c r="E159" s="194"/>
      <c r="F159" s="31">
        <v>2019</v>
      </c>
      <c r="G159" s="31">
        <f>F159+1</f>
        <v>2020</v>
      </c>
      <c r="H159" s="31">
        <f t="shared" ref="H159:L159" si="36">G159+1</f>
        <v>2021</v>
      </c>
      <c r="I159" s="31">
        <f t="shared" si="36"/>
        <v>2022</v>
      </c>
      <c r="J159" s="31">
        <f t="shared" si="36"/>
        <v>2023</v>
      </c>
      <c r="K159" s="31">
        <f t="shared" si="36"/>
        <v>2024</v>
      </c>
      <c r="L159" s="32">
        <f t="shared" si="36"/>
        <v>2025</v>
      </c>
      <c r="M159" s="1"/>
      <c r="N159" s="1"/>
    </row>
    <row r="160" spans="2:14" ht="17.25" customHeight="1" thickTop="1">
      <c r="C160" s="81" t="s">
        <v>185</v>
      </c>
      <c r="D160" s="21"/>
      <c r="E160" s="186" t="s">
        <v>181</v>
      </c>
      <c r="F160" s="89">
        <v>129</v>
      </c>
      <c r="G160" s="89">
        <v>137</v>
      </c>
      <c r="H160" s="89">
        <v>144</v>
      </c>
      <c r="I160" s="89">
        <v>145</v>
      </c>
      <c r="J160" s="89">
        <v>157</v>
      </c>
      <c r="K160" s="90">
        <v>170</v>
      </c>
      <c r="L160" s="91"/>
      <c r="M160" s="1"/>
      <c r="N160" s="1"/>
    </row>
    <row r="161" spans="2:14" ht="17.25" customHeight="1">
      <c r="C161" s="82" t="s">
        <v>186</v>
      </c>
      <c r="D161" s="22"/>
      <c r="E161" s="116" t="s">
        <v>182</v>
      </c>
      <c r="F161" s="59">
        <v>2.23E-2</v>
      </c>
      <c r="G161" s="59">
        <v>2.3199999999999998E-2</v>
      </c>
      <c r="H161" s="59">
        <v>2.3599999999999999E-2</v>
      </c>
      <c r="I161" s="60">
        <v>2.3199999999999998E-2</v>
      </c>
      <c r="J161" s="60">
        <v>2.41E-2</v>
      </c>
      <c r="K161" s="153">
        <v>2.5399999999999999E-2</v>
      </c>
      <c r="L161" s="46"/>
      <c r="M161" s="1"/>
      <c r="N161" s="1"/>
    </row>
    <row r="162" spans="2:14" ht="17.25" customHeight="1">
      <c r="E162" s="195"/>
      <c r="J162" s="1"/>
      <c r="K162" s="1"/>
      <c r="L162" s="1"/>
      <c r="M162" s="1"/>
      <c r="N162" s="1"/>
    </row>
    <row r="163" spans="2:14" ht="17.25" customHeight="1">
      <c r="B163" s="1" t="s">
        <v>1013</v>
      </c>
      <c r="E163" s="195"/>
      <c r="J163" s="1"/>
      <c r="K163" s="1"/>
      <c r="L163" s="1"/>
      <c r="M163" s="1"/>
      <c r="N163" s="1"/>
    </row>
    <row r="164" spans="2:14" ht="17.25" customHeight="1" thickBot="1">
      <c r="C164" s="29"/>
      <c r="D164" s="30"/>
      <c r="E164" s="194"/>
      <c r="F164" s="31">
        <v>2019</v>
      </c>
      <c r="G164" s="31">
        <f>F164+1</f>
        <v>2020</v>
      </c>
      <c r="H164" s="31">
        <f t="shared" ref="H164:L164" si="37">G164+1</f>
        <v>2021</v>
      </c>
      <c r="I164" s="31">
        <f t="shared" si="37"/>
        <v>2022</v>
      </c>
      <c r="J164" s="31">
        <f t="shared" si="37"/>
        <v>2023</v>
      </c>
      <c r="K164" s="31">
        <f t="shared" si="37"/>
        <v>2024</v>
      </c>
      <c r="L164" s="32">
        <f t="shared" si="37"/>
        <v>2025</v>
      </c>
      <c r="M164" s="1"/>
      <c r="N164" s="1"/>
    </row>
    <row r="165" spans="2:14" ht="17.25" customHeight="1" thickTop="1">
      <c r="C165" s="12" t="s">
        <v>187</v>
      </c>
      <c r="D165" s="20" t="s">
        <v>108</v>
      </c>
      <c r="E165" s="185" t="s">
        <v>181</v>
      </c>
      <c r="F165" s="24">
        <v>30</v>
      </c>
      <c r="G165" s="24">
        <v>49</v>
      </c>
      <c r="H165" s="24">
        <v>61</v>
      </c>
      <c r="I165" s="24">
        <v>129</v>
      </c>
      <c r="J165" s="24">
        <v>129</v>
      </c>
      <c r="K165" s="41">
        <v>228</v>
      </c>
      <c r="L165" s="13"/>
      <c r="M165" s="1"/>
      <c r="N165" s="1"/>
    </row>
    <row r="166" spans="2:14" ht="17.25" customHeight="1">
      <c r="C166" s="39" t="s">
        <v>187</v>
      </c>
      <c r="D166" s="21" t="s">
        <v>109</v>
      </c>
      <c r="E166" s="186" t="s">
        <v>181</v>
      </c>
      <c r="F166" s="25">
        <f>F167-F165</f>
        <v>69</v>
      </c>
      <c r="G166" s="5">
        <f t="shared" ref="G166:K166" si="38">G167-G165</f>
        <v>60</v>
      </c>
      <c r="H166" s="25">
        <f t="shared" si="38"/>
        <v>71</v>
      </c>
      <c r="I166" s="25">
        <f t="shared" si="38"/>
        <v>76</v>
      </c>
      <c r="J166" s="25">
        <f t="shared" si="38"/>
        <v>92</v>
      </c>
      <c r="K166" s="25">
        <f t="shared" si="38"/>
        <v>80</v>
      </c>
      <c r="L166" s="15"/>
      <c r="M166" s="1"/>
      <c r="N166" s="1"/>
    </row>
    <row r="167" spans="2:14" ht="17.25" customHeight="1">
      <c r="C167" s="47" t="s">
        <v>187</v>
      </c>
      <c r="D167" s="51" t="s">
        <v>91</v>
      </c>
      <c r="E167" s="188" t="s">
        <v>181</v>
      </c>
      <c r="F167" s="52">
        <v>99</v>
      </c>
      <c r="G167" s="52">
        <v>109</v>
      </c>
      <c r="H167" s="52">
        <v>132</v>
      </c>
      <c r="I167" s="52">
        <v>205</v>
      </c>
      <c r="J167" s="52">
        <v>221</v>
      </c>
      <c r="K167" s="52">
        <v>308</v>
      </c>
      <c r="L167" s="92"/>
      <c r="M167" s="1"/>
      <c r="N167" s="1"/>
    </row>
    <row r="168" spans="2:14" ht="17.25" customHeight="1">
      <c r="C168" s="16" t="s">
        <v>188</v>
      </c>
      <c r="D168" s="22"/>
      <c r="E168" s="116" t="s">
        <v>181</v>
      </c>
      <c r="F168" s="93">
        <v>10</v>
      </c>
      <c r="G168" s="93">
        <v>2</v>
      </c>
      <c r="H168" s="93">
        <v>3</v>
      </c>
      <c r="I168" s="93">
        <v>11</v>
      </c>
      <c r="J168" s="93">
        <v>13</v>
      </c>
      <c r="K168" s="94">
        <v>18</v>
      </c>
      <c r="L168" s="95"/>
      <c r="M168" s="1"/>
      <c r="N168" s="1"/>
    </row>
    <row r="169" spans="2:14" ht="17.25" customHeight="1">
      <c r="J169" s="1"/>
      <c r="K169" s="1"/>
      <c r="L169" s="1"/>
      <c r="M169" s="1"/>
      <c r="N169" s="1"/>
    </row>
    <row r="170" spans="2:14" ht="17.25" customHeight="1">
      <c r="B170" s="1" t="s">
        <v>1014</v>
      </c>
      <c r="J170" s="1"/>
      <c r="K170" s="1"/>
      <c r="L170" s="1"/>
      <c r="M170" s="1"/>
      <c r="N170" s="1"/>
    </row>
    <row r="171" spans="2:14" ht="17.25" customHeight="1" thickBot="1">
      <c r="C171" s="29"/>
      <c r="D171" s="30"/>
      <c r="E171" s="30"/>
      <c r="F171" s="31">
        <v>2019</v>
      </c>
      <c r="G171" s="31">
        <f>F171+1</f>
        <v>2020</v>
      </c>
      <c r="H171" s="31">
        <f t="shared" ref="H171:L171" si="39">G171+1</f>
        <v>2021</v>
      </c>
      <c r="I171" s="31">
        <f t="shared" si="39"/>
        <v>2022</v>
      </c>
      <c r="J171" s="31">
        <f t="shared" si="39"/>
        <v>2023</v>
      </c>
      <c r="K171" s="31">
        <f t="shared" si="39"/>
        <v>2024</v>
      </c>
      <c r="L171" s="32">
        <f t="shared" si="39"/>
        <v>2025</v>
      </c>
      <c r="M171" s="1"/>
      <c r="N171" s="1"/>
    </row>
    <row r="172" spans="2:14" ht="17.25" customHeight="1" thickTop="1">
      <c r="C172" s="81" t="s">
        <v>190</v>
      </c>
      <c r="D172" s="21"/>
      <c r="E172" s="186" t="s">
        <v>172</v>
      </c>
      <c r="F172" s="88">
        <v>0.91400000000000003</v>
      </c>
      <c r="G172" s="88">
        <v>0.85899999999999999</v>
      </c>
      <c r="H172" s="88">
        <v>0.95</v>
      </c>
      <c r="I172" s="88">
        <v>0.96</v>
      </c>
      <c r="J172" s="88">
        <v>0.94399999999999995</v>
      </c>
      <c r="K172" s="154">
        <v>0.93899999999999995</v>
      </c>
      <c r="L172" s="97"/>
      <c r="M172" s="1"/>
      <c r="N172" s="1"/>
    </row>
    <row r="173" spans="2:14" ht="17.25" customHeight="1">
      <c r="C173" s="82" t="s">
        <v>191</v>
      </c>
      <c r="D173" s="22"/>
      <c r="E173" s="116" t="s">
        <v>172</v>
      </c>
      <c r="F173" s="60">
        <v>0.58599999999999997</v>
      </c>
      <c r="G173" s="60">
        <v>0.63100000000000001</v>
      </c>
      <c r="H173" s="60">
        <v>0.60799999999999998</v>
      </c>
      <c r="I173" s="60">
        <v>0.63200000000000001</v>
      </c>
      <c r="J173" s="60">
        <v>0.65600000000000003</v>
      </c>
      <c r="K173" s="155">
        <v>0.65300000000000002</v>
      </c>
      <c r="L173" s="78"/>
      <c r="M173" s="1"/>
      <c r="N173" s="1"/>
    </row>
    <row r="174" spans="2:14" ht="17.25" customHeight="1">
      <c r="C174" s="1" t="s">
        <v>194</v>
      </c>
      <c r="E174" s="195"/>
      <c r="J174" s="1"/>
      <c r="K174" s="1"/>
      <c r="L174" s="1"/>
      <c r="M174" s="1"/>
      <c r="N174" s="1"/>
    </row>
    <row r="175" spans="2:14" ht="17.25" customHeight="1">
      <c r="C175" s="1" t="s">
        <v>195</v>
      </c>
      <c r="J175" s="1"/>
      <c r="K175" s="1"/>
      <c r="L175" s="1"/>
      <c r="M175" s="1"/>
      <c r="N175" s="1"/>
    </row>
    <row r="176" spans="2:14" ht="17.25" customHeight="1">
      <c r="J176" s="1"/>
      <c r="K176" s="1"/>
      <c r="L176" s="1"/>
      <c r="M176" s="1"/>
      <c r="N176" s="1"/>
    </row>
    <row r="177" spans="2:14" ht="17.25" customHeight="1">
      <c r="B177" s="1" t="s">
        <v>1015</v>
      </c>
      <c r="J177" s="1"/>
      <c r="K177" s="1"/>
      <c r="L177" s="5" t="s">
        <v>197</v>
      </c>
      <c r="M177" s="1"/>
      <c r="N177" s="1"/>
    </row>
    <row r="178" spans="2:14" ht="17.25" customHeight="1" thickBot="1">
      <c r="C178" s="29"/>
      <c r="D178" s="30"/>
      <c r="E178" s="30"/>
      <c r="F178" s="31">
        <v>2019</v>
      </c>
      <c r="G178" s="31">
        <f>F178+1</f>
        <v>2020</v>
      </c>
      <c r="H178" s="31">
        <f t="shared" ref="H178:L178" si="40">G178+1</f>
        <v>2021</v>
      </c>
      <c r="I178" s="31">
        <f t="shared" si="40"/>
        <v>2022</v>
      </c>
      <c r="J178" s="31">
        <f t="shared" si="40"/>
        <v>2023</v>
      </c>
      <c r="K178" s="31">
        <f t="shared" si="40"/>
        <v>2024</v>
      </c>
      <c r="L178" s="32">
        <f t="shared" si="40"/>
        <v>2025</v>
      </c>
      <c r="M178" s="1"/>
      <c r="N178" s="1"/>
    </row>
    <row r="179" spans="2:14" ht="17.25" customHeight="1" thickTop="1">
      <c r="C179" s="63" t="s">
        <v>196</v>
      </c>
      <c r="D179" s="23"/>
      <c r="E179" s="189" t="s">
        <v>200</v>
      </c>
      <c r="F179" s="104">
        <v>19.899999999999999</v>
      </c>
      <c r="G179" s="104">
        <v>17</v>
      </c>
      <c r="H179" s="104">
        <v>18.8</v>
      </c>
      <c r="I179" s="104">
        <v>18.5</v>
      </c>
      <c r="J179" s="104">
        <v>18.8</v>
      </c>
      <c r="K179" s="105">
        <v>18.04</v>
      </c>
      <c r="L179" s="106"/>
      <c r="M179" s="1"/>
      <c r="N179" s="1"/>
    </row>
    <row r="180" spans="2:14" ht="17.25" customHeight="1">
      <c r="J180" s="1"/>
      <c r="K180" s="1"/>
      <c r="L180" s="1"/>
      <c r="M180" s="1"/>
      <c r="N180" s="1"/>
    </row>
    <row r="181" spans="2:14" ht="17.25" customHeight="1">
      <c r="B181" s="1" t="s">
        <v>1016</v>
      </c>
      <c r="J181" s="1"/>
      <c r="K181" s="1"/>
      <c r="L181" s="1"/>
      <c r="M181" s="1"/>
      <c r="N181" s="1"/>
    </row>
    <row r="182" spans="2:14" ht="17.25" customHeight="1" thickBot="1">
      <c r="C182" s="29"/>
      <c r="D182" s="30"/>
      <c r="E182" s="30"/>
      <c r="F182" s="31">
        <v>2019</v>
      </c>
      <c r="G182" s="31">
        <f>F182+1</f>
        <v>2020</v>
      </c>
      <c r="H182" s="31">
        <f t="shared" ref="H182:L182" si="41">G182+1</f>
        <v>2021</v>
      </c>
      <c r="I182" s="31">
        <f t="shared" si="41"/>
        <v>2022</v>
      </c>
      <c r="J182" s="31">
        <f t="shared" si="41"/>
        <v>2023</v>
      </c>
      <c r="K182" s="31">
        <f t="shared" si="41"/>
        <v>2024</v>
      </c>
      <c r="L182" s="32">
        <f t="shared" si="41"/>
        <v>2025</v>
      </c>
      <c r="M182" s="1"/>
      <c r="N182" s="1"/>
    </row>
    <row r="183" spans="2:14" ht="17.25" customHeight="1" thickTop="1">
      <c r="C183" s="12" t="s">
        <v>198</v>
      </c>
      <c r="D183" s="20" t="s">
        <v>189</v>
      </c>
      <c r="E183" s="185" t="s">
        <v>181</v>
      </c>
      <c r="F183" s="24"/>
      <c r="G183" s="24"/>
      <c r="H183" s="24"/>
      <c r="I183" s="24"/>
      <c r="J183" s="24">
        <v>3261</v>
      </c>
      <c r="K183" s="133">
        <v>3370</v>
      </c>
      <c r="L183" s="13"/>
      <c r="M183" s="1"/>
      <c r="N183" s="1"/>
    </row>
    <row r="184" spans="2:14" ht="17.25" customHeight="1">
      <c r="C184" s="38" t="s">
        <v>198</v>
      </c>
      <c r="D184" s="21" t="s">
        <v>199</v>
      </c>
      <c r="E184" s="186" t="s">
        <v>181</v>
      </c>
      <c r="F184" s="25"/>
      <c r="G184" s="40"/>
      <c r="H184" s="25"/>
      <c r="I184" s="25"/>
      <c r="J184" s="25">
        <v>1463</v>
      </c>
      <c r="K184" s="90">
        <v>1797</v>
      </c>
      <c r="L184" s="15"/>
      <c r="M184" s="1"/>
      <c r="N184" s="1"/>
    </row>
    <row r="185" spans="2:14" ht="17.25" customHeight="1">
      <c r="C185" s="47" t="s">
        <v>198</v>
      </c>
      <c r="D185" s="51" t="s">
        <v>91</v>
      </c>
      <c r="E185" s="188" t="s">
        <v>181</v>
      </c>
      <c r="F185" s="52">
        <v>21969</v>
      </c>
      <c r="G185" s="52">
        <v>3676</v>
      </c>
      <c r="H185" s="52">
        <v>415</v>
      </c>
      <c r="I185" s="52">
        <v>1530</v>
      </c>
      <c r="J185" s="52">
        <f>SUM(J183:J184)</f>
        <v>4724</v>
      </c>
      <c r="K185" s="147">
        <v>5167</v>
      </c>
      <c r="L185" s="92"/>
      <c r="M185" s="1"/>
      <c r="N185" s="1"/>
    </row>
    <row r="186" spans="2:14" ht="17.25" customHeight="1">
      <c r="C186" s="12" t="s">
        <v>200</v>
      </c>
      <c r="D186" s="20" t="s">
        <v>189</v>
      </c>
      <c r="E186" s="185" t="s">
        <v>200</v>
      </c>
      <c r="F186" s="24"/>
      <c r="G186" s="24"/>
      <c r="H186" s="24"/>
      <c r="I186" s="24"/>
      <c r="J186" s="111">
        <v>67006</v>
      </c>
      <c r="K186" s="133">
        <v>75115</v>
      </c>
      <c r="L186" s="13"/>
      <c r="M186" s="1"/>
      <c r="N186" s="1"/>
    </row>
    <row r="187" spans="2:14" ht="17.25" customHeight="1">
      <c r="C187" s="39" t="s">
        <v>200</v>
      </c>
      <c r="D187" s="21" t="s">
        <v>199</v>
      </c>
      <c r="E187" s="186" t="s">
        <v>200</v>
      </c>
      <c r="F187" s="25"/>
      <c r="G187" s="40"/>
      <c r="H187" s="25"/>
      <c r="I187" s="25"/>
      <c r="J187" s="112">
        <v>3284</v>
      </c>
      <c r="K187" s="90">
        <v>23494</v>
      </c>
      <c r="L187" s="15"/>
      <c r="M187" s="1"/>
      <c r="N187" s="1"/>
    </row>
    <row r="188" spans="2:14" ht="17.25" customHeight="1">
      <c r="C188" s="47" t="s">
        <v>200</v>
      </c>
      <c r="D188" s="51" t="s">
        <v>91</v>
      </c>
      <c r="E188" s="188" t="s">
        <v>200</v>
      </c>
      <c r="F188" s="52"/>
      <c r="G188" s="52"/>
      <c r="H188" s="52"/>
      <c r="I188" s="52"/>
      <c r="J188" s="113">
        <f>SUM(J186:J187)</f>
        <v>70290</v>
      </c>
      <c r="K188" s="147">
        <v>98608</v>
      </c>
      <c r="L188" s="92"/>
      <c r="M188" s="1"/>
      <c r="N188" s="1"/>
    </row>
    <row r="189" spans="2:14" ht="17.25" customHeight="1">
      <c r="C189" s="12" t="s">
        <v>201</v>
      </c>
      <c r="D189" s="20" t="s">
        <v>189</v>
      </c>
      <c r="E189" s="185" t="s">
        <v>181</v>
      </c>
      <c r="F189" s="24"/>
      <c r="G189" s="24"/>
      <c r="H189" s="24"/>
      <c r="I189" s="24"/>
      <c r="J189" s="24">
        <v>20.5</v>
      </c>
      <c r="K189" s="133">
        <v>22.3</v>
      </c>
      <c r="L189" s="13"/>
      <c r="M189" s="1"/>
      <c r="N189" s="1"/>
    </row>
    <row r="190" spans="2:14" ht="17.25" customHeight="1">
      <c r="C190" s="39" t="s">
        <v>201</v>
      </c>
      <c r="D190" s="21" t="s">
        <v>199</v>
      </c>
      <c r="E190" s="186" t="s">
        <v>181</v>
      </c>
      <c r="F190" s="25"/>
      <c r="G190" s="40"/>
      <c r="H190" s="25"/>
      <c r="I190" s="25"/>
      <c r="J190" s="25">
        <v>2.2000000000000002</v>
      </c>
      <c r="K190" s="90">
        <v>13.1</v>
      </c>
      <c r="L190" s="15"/>
      <c r="M190" s="1"/>
      <c r="N190" s="1"/>
    </row>
    <row r="191" spans="2:14" ht="17.25" customHeight="1">
      <c r="C191" s="107" t="s">
        <v>201</v>
      </c>
      <c r="D191" s="108" t="s">
        <v>91</v>
      </c>
      <c r="E191" s="196" t="s">
        <v>181</v>
      </c>
      <c r="F191" s="109"/>
      <c r="G191" s="109"/>
      <c r="H191" s="109"/>
      <c r="I191" s="109"/>
      <c r="J191" s="109">
        <v>14.9</v>
      </c>
      <c r="K191" s="125">
        <v>19.100000000000001</v>
      </c>
      <c r="L191" s="110"/>
      <c r="M191" s="1"/>
      <c r="N191" s="1"/>
    </row>
    <row r="192" spans="2:14" ht="17.25" customHeight="1">
      <c r="E192" s="195"/>
      <c r="J192" s="1"/>
      <c r="K192" s="1"/>
      <c r="L192" s="1"/>
      <c r="M192" s="1"/>
      <c r="N192" s="1"/>
    </row>
    <row r="193" spans="1:14" ht="17.25" customHeight="1">
      <c r="A193" s="123"/>
      <c r="B193" s="1" t="s">
        <v>1017</v>
      </c>
      <c r="E193" s="195"/>
      <c r="J193" s="1"/>
      <c r="K193" s="1"/>
      <c r="L193" s="1"/>
      <c r="M193" s="1"/>
      <c r="N193" s="1"/>
    </row>
    <row r="194" spans="1:14" ht="17.25" customHeight="1" thickBot="1">
      <c r="C194" s="29"/>
      <c r="D194" s="30"/>
      <c r="E194" s="194"/>
      <c r="F194" s="31">
        <v>2019</v>
      </c>
      <c r="G194" s="31">
        <f>F194+1</f>
        <v>2020</v>
      </c>
      <c r="H194" s="31">
        <f t="shared" ref="H194:L194" si="42">G194+1</f>
        <v>2021</v>
      </c>
      <c r="I194" s="31">
        <f t="shared" si="42"/>
        <v>2022</v>
      </c>
      <c r="J194" s="31">
        <f t="shared" si="42"/>
        <v>2023</v>
      </c>
      <c r="K194" s="31">
        <f t="shared" si="42"/>
        <v>2024</v>
      </c>
      <c r="L194" s="32">
        <f t="shared" si="42"/>
        <v>2025</v>
      </c>
      <c r="M194" s="1"/>
      <c r="N194" s="1"/>
    </row>
    <row r="195" spans="1:14" ht="17.25" customHeight="1" thickTop="1">
      <c r="C195" s="63" t="s">
        <v>223</v>
      </c>
      <c r="D195" s="23"/>
      <c r="E195" s="189" t="s">
        <v>182</v>
      </c>
      <c r="F195" s="64">
        <v>0.81399999999999995</v>
      </c>
      <c r="G195" s="64">
        <v>0.92</v>
      </c>
      <c r="H195" s="64">
        <v>0.98899999999999999</v>
      </c>
      <c r="I195" s="64">
        <v>0.995</v>
      </c>
      <c r="J195" s="64">
        <v>0.96499999999999997</v>
      </c>
      <c r="K195" s="83">
        <v>0.99</v>
      </c>
      <c r="L195" s="84"/>
      <c r="M195" s="1"/>
      <c r="N195" s="1"/>
    </row>
    <row r="196" spans="1:14" ht="17.25" customHeight="1">
      <c r="E196" s="195"/>
      <c r="J196" s="1"/>
      <c r="K196" s="1"/>
      <c r="L196" s="1"/>
      <c r="M196" s="1"/>
      <c r="N196" s="1"/>
    </row>
    <row r="197" spans="1:14" ht="17.25" customHeight="1">
      <c r="A197" s="123"/>
      <c r="B197" s="1" t="s">
        <v>1018</v>
      </c>
      <c r="E197" s="195"/>
      <c r="J197" s="1"/>
      <c r="K197" s="1"/>
      <c r="L197" s="1"/>
      <c r="M197" s="1"/>
      <c r="N197" s="1"/>
    </row>
    <row r="198" spans="1:14" ht="17.25" customHeight="1" thickBot="1">
      <c r="C198" s="29"/>
      <c r="D198" s="30"/>
      <c r="E198" s="194"/>
      <c r="F198" s="31">
        <v>2019</v>
      </c>
      <c r="G198" s="31">
        <f>F198+1</f>
        <v>2020</v>
      </c>
      <c r="H198" s="31">
        <f t="shared" ref="H198:L198" si="43">G198+1</f>
        <v>2021</v>
      </c>
      <c r="I198" s="31">
        <f t="shared" si="43"/>
        <v>2022</v>
      </c>
      <c r="J198" s="31">
        <f t="shared" si="43"/>
        <v>2023</v>
      </c>
      <c r="K198" s="31">
        <f t="shared" si="43"/>
        <v>2024</v>
      </c>
      <c r="L198" s="32">
        <f t="shared" si="43"/>
        <v>2025</v>
      </c>
      <c r="M198" s="1"/>
      <c r="N198" s="1"/>
    </row>
    <row r="199" spans="1:14" ht="17.25" customHeight="1" thickTop="1">
      <c r="C199" s="63" t="s">
        <v>224</v>
      </c>
      <c r="D199" s="23"/>
      <c r="E199" s="189" t="s">
        <v>182</v>
      </c>
      <c r="F199" s="64">
        <v>0.26900000000000002</v>
      </c>
      <c r="G199" s="64">
        <v>0.25700000000000001</v>
      </c>
      <c r="H199" s="64">
        <v>0.24099999999999999</v>
      </c>
      <c r="I199" s="64">
        <v>0.224</v>
      </c>
      <c r="J199" s="64">
        <v>0.217</v>
      </c>
      <c r="K199" s="83">
        <v>0.20499999999999999</v>
      </c>
      <c r="L199" s="84"/>
      <c r="M199" s="1"/>
      <c r="N199" s="1"/>
    </row>
    <row r="200" spans="1:14" ht="17.25" customHeight="1">
      <c r="E200" s="195"/>
      <c r="J200" s="1"/>
      <c r="K200" s="1"/>
      <c r="L200" s="1"/>
      <c r="M200" s="1"/>
      <c r="N200" s="1"/>
    </row>
    <row r="201" spans="1:14" ht="17.25" customHeight="1">
      <c r="A201" s="123"/>
      <c r="B201" s="1" t="s">
        <v>1019</v>
      </c>
      <c r="E201" s="195"/>
      <c r="J201" s="1"/>
      <c r="K201" s="1"/>
      <c r="L201" s="1"/>
      <c r="M201" s="1"/>
      <c r="N201" s="1"/>
    </row>
    <row r="202" spans="1:14" ht="17.25" customHeight="1" thickBot="1">
      <c r="A202" s="123"/>
      <c r="C202" s="29"/>
      <c r="D202" s="30"/>
      <c r="E202" s="30"/>
      <c r="F202" s="31">
        <v>2019</v>
      </c>
      <c r="G202" s="31">
        <f>F202+1</f>
        <v>2020</v>
      </c>
      <c r="H202" s="31">
        <f t="shared" ref="H202" si="44">G202+1</f>
        <v>2021</v>
      </c>
      <c r="I202" s="31">
        <f t="shared" ref="I202" si="45">H202+1</f>
        <v>2022</v>
      </c>
      <c r="J202" s="31">
        <f t="shared" ref="J202" si="46">I202+1</f>
        <v>2023</v>
      </c>
      <c r="K202" s="31">
        <f t="shared" ref="K202" si="47">J202+1</f>
        <v>2024</v>
      </c>
      <c r="L202" s="32">
        <f t="shared" ref="L202" si="48">K202+1</f>
        <v>2025</v>
      </c>
      <c r="M202" s="1"/>
      <c r="N202" s="1"/>
    </row>
    <row r="203" spans="1:14" ht="17.25" customHeight="1" thickTop="1">
      <c r="A203" s="123"/>
      <c r="C203" s="12" t="s">
        <v>331</v>
      </c>
      <c r="D203" s="20"/>
      <c r="E203" s="185" t="s">
        <v>729</v>
      </c>
      <c r="F203" s="151"/>
      <c r="G203" s="151"/>
      <c r="H203" s="162"/>
      <c r="I203" s="151">
        <v>1</v>
      </c>
      <c r="J203" s="151">
        <v>1</v>
      </c>
      <c r="K203" s="163">
        <v>1</v>
      </c>
      <c r="L203" s="159"/>
      <c r="M203" s="1"/>
      <c r="N203" s="1"/>
    </row>
    <row r="204" spans="1:14" ht="17.25" customHeight="1">
      <c r="A204" s="123"/>
      <c r="C204" s="14" t="s">
        <v>332</v>
      </c>
      <c r="D204" s="21"/>
      <c r="E204" s="186" t="s">
        <v>426</v>
      </c>
      <c r="F204" s="88">
        <v>0.81399999999999995</v>
      </c>
      <c r="G204" s="88">
        <v>0.92</v>
      </c>
      <c r="H204" s="164">
        <v>0.98899999999999999</v>
      </c>
      <c r="I204" s="88">
        <v>0.995</v>
      </c>
      <c r="J204" s="88">
        <v>0.96499999999999997</v>
      </c>
      <c r="K204" s="154">
        <v>0.99</v>
      </c>
      <c r="L204" s="160"/>
      <c r="M204" s="1"/>
      <c r="N204" s="1"/>
    </row>
    <row r="205" spans="1:14" ht="17.25" customHeight="1">
      <c r="A205" s="123"/>
      <c r="C205" s="12" t="s">
        <v>333</v>
      </c>
      <c r="D205" s="20"/>
      <c r="E205" s="185" t="s">
        <v>426</v>
      </c>
      <c r="F205" s="151"/>
      <c r="G205" s="151"/>
      <c r="H205" s="162"/>
      <c r="I205" s="151">
        <v>0.184</v>
      </c>
      <c r="J205" s="151">
        <v>0.184</v>
      </c>
      <c r="K205" s="163">
        <v>0.186</v>
      </c>
      <c r="L205" s="159"/>
      <c r="M205" s="1"/>
      <c r="N205" s="1"/>
    </row>
    <row r="206" spans="1:14" ht="17.25" customHeight="1">
      <c r="A206" s="123"/>
      <c r="C206" s="14" t="s">
        <v>334</v>
      </c>
      <c r="D206" s="21"/>
      <c r="E206" s="186" t="s">
        <v>426</v>
      </c>
      <c r="F206" s="88"/>
      <c r="G206" s="88"/>
      <c r="H206" s="164"/>
      <c r="I206" s="88">
        <v>0.83199999999999996</v>
      </c>
      <c r="J206" s="88">
        <v>0.75700000000000001</v>
      </c>
      <c r="K206" s="154">
        <v>0.90400000000000003</v>
      </c>
      <c r="L206" s="160"/>
      <c r="M206" s="1"/>
      <c r="N206" s="1"/>
    </row>
    <row r="207" spans="1:14" ht="17.25" customHeight="1">
      <c r="A207" s="123"/>
      <c r="C207" s="12" t="s">
        <v>335</v>
      </c>
      <c r="D207" s="20"/>
      <c r="E207" s="185" t="s">
        <v>426</v>
      </c>
      <c r="F207" s="151"/>
      <c r="G207" s="151"/>
      <c r="H207" s="162"/>
      <c r="I207" s="151">
        <v>0.96599999999999997</v>
      </c>
      <c r="J207" s="151">
        <v>0.95</v>
      </c>
      <c r="K207" s="163">
        <v>0.96899999999999997</v>
      </c>
      <c r="L207" s="159"/>
      <c r="M207" s="1"/>
      <c r="N207" s="1"/>
    </row>
    <row r="208" spans="1:14" ht="17.25" customHeight="1">
      <c r="A208" s="123"/>
      <c r="C208" s="14" t="s">
        <v>336</v>
      </c>
      <c r="D208" s="21"/>
      <c r="E208" s="186" t="s">
        <v>426</v>
      </c>
      <c r="F208" s="88"/>
      <c r="G208" s="88"/>
      <c r="H208" s="164"/>
      <c r="I208" s="88">
        <v>0.109</v>
      </c>
      <c r="J208" s="88">
        <v>0.104</v>
      </c>
      <c r="K208" s="154">
        <v>0.108</v>
      </c>
      <c r="L208" s="160"/>
      <c r="M208" s="1"/>
      <c r="N208" s="1"/>
    </row>
    <row r="209" spans="1:14" ht="17.25" customHeight="1">
      <c r="A209" s="123"/>
      <c r="C209" s="12" t="s">
        <v>337</v>
      </c>
      <c r="D209" s="20"/>
      <c r="E209" s="185" t="s">
        <v>426</v>
      </c>
      <c r="F209" s="151">
        <v>0.26900000000000002</v>
      </c>
      <c r="G209" s="151">
        <v>0.25700000000000001</v>
      </c>
      <c r="H209" s="162">
        <v>0.24099999999999999</v>
      </c>
      <c r="I209" s="151">
        <v>0.224</v>
      </c>
      <c r="J209" s="151">
        <v>0.217</v>
      </c>
      <c r="K209" s="163">
        <v>0.20499999999999999</v>
      </c>
      <c r="L209" s="159"/>
      <c r="M209" s="1"/>
      <c r="N209" s="1"/>
    </row>
    <row r="210" spans="1:14" ht="17.25" customHeight="1">
      <c r="A210" s="123"/>
      <c r="C210" s="14" t="s">
        <v>338</v>
      </c>
      <c r="D210" s="21"/>
      <c r="E210" s="186" t="s">
        <v>426</v>
      </c>
      <c r="F210" s="88"/>
      <c r="G210" s="88"/>
      <c r="H210" s="164"/>
      <c r="I210" s="88">
        <v>0.47099999999999997</v>
      </c>
      <c r="J210" s="88">
        <v>0.47399999999999998</v>
      </c>
      <c r="K210" s="154">
        <v>0.51500000000000001</v>
      </c>
      <c r="L210" s="160"/>
      <c r="M210" s="1"/>
      <c r="N210" s="1"/>
    </row>
    <row r="211" spans="1:14" ht="17.25" customHeight="1">
      <c r="A211" s="123"/>
      <c r="C211" s="12" t="s">
        <v>349</v>
      </c>
      <c r="D211" s="20"/>
      <c r="E211" s="185" t="s">
        <v>426</v>
      </c>
      <c r="F211" s="151"/>
      <c r="G211" s="151"/>
      <c r="H211" s="162"/>
      <c r="I211" s="151">
        <v>0.46600000000000003</v>
      </c>
      <c r="J211" s="151">
        <v>0.495</v>
      </c>
      <c r="K211" s="163">
        <v>0.51500000000000001</v>
      </c>
      <c r="L211" s="159"/>
      <c r="M211" s="1"/>
      <c r="N211" s="1"/>
    </row>
    <row r="212" spans="1:14" ht="17.25" customHeight="1">
      <c r="A212" s="123"/>
      <c r="C212" s="14" t="s">
        <v>339</v>
      </c>
      <c r="D212" s="21"/>
      <c r="E212" s="186" t="s">
        <v>426</v>
      </c>
      <c r="F212" s="88"/>
      <c r="G212" s="88"/>
      <c r="H212" s="164"/>
      <c r="I212" s="88">
        <v>0.16400000000000001</v>
      </c>
      <c r="J212" s="88">
        <v>0.17199999999999999</v>
      </c>
      <c r="K212" s="154">
        <v>0.218</v>
      </c>
      <c r="L212" s="160"/>
      <c r="M212" s="1"/>
      <c r="N212" s="1"/>
    </row>
    <row r="213" spans="1:14" ht="17.25" customHeight="1">
      <c r="A213" s="123"/>
      <c r="C213" s="12" t="s">
        <v>340</v>
      </c>
      <c r="D213" s="20"/>
      <c r="E213" s="185" t="s">
        <v>426</v>
      </c>
      <c r="F213" s="131"/>
      <c r="G213" s="158"/>
      <c r="H213" s="65"/>
      <c r="I213" s="158" t="s">
        <v>326</v>
      </c>
      <c r="J213" s="158" t="s">
        <v>327</v>
      </c>
      <c r="K213" s="138" t="s">
        <v>328</v>
      </c>
      <c r="L213" s="159"/>
      <c r="M213" s="1"/>
      <c r="N213" s="1"/>
    </row>
    <row r="214" spans="1:14" ht="17.25" customHeight="1">
      <c r="A214" s="123"/>
      <c r="C214" s="14" t="s">
        <v>341</v>
      </c>
      <c r="D214" s="21"/>
      <c r="E214" s="186" t="s">
        <v>426</v>
      </c>
      <c r="F214" s="137"/>
      <c r="G214" s="25"/>
      <c r="H214" s="66"/>
      <c r="I214" s="25" t="s">
        <v>329</v>
      </c>
      <c r="J214" s="25" t="s">
        <v>330</v>
      </c>
      <c r="K214" s="96" t="s">
        <v>330</v>
      </c>
      <c r="L214" s="160"/>
      <c r="M214" s="1"/>
      <c r="N214" s="1"/>
    </row>
    <row r="215" spans="1:14" ht="17.25" customHeight="1">
      <c r="C215" s="12" t="s">
        <v>342</v>
      </c>
      <c r="D215" s="20"/>
      <c r="E215" s="185" t="s">
        <v>426</v>
      </c>
      <c r="F215" s="151"/>
      <c r="G215" s="151"/>
      <c r="H215" s="162"/>
      <c r="I215" s="151">
        <v>2.3E-2</v>
      </c>
      <c r="J215" s="151">
        <v>2.4E-2</v>
      </c>
      <c r="K215" s="163">
        <v>2.4E-2</v>
      </c>
      <c r="L215" s="159"/>
      <c r="M215" s="1"/>
      <c r="N215" s="1"/>
    </row>
    <row r="216" spans="1:14" ht="17.25" customHeight="1">
      <c r="C216" s="14" t="s">
        <v>348</v>
      </c>
      <c r="D216" s="21"/>
      <c r="E216" s="186" t="s">
        <v>426</v>
      </c>
      <c r="F216" s="88"/>
      <c r="G216" s="88"/>
      <c r="H216" s="164"/>
      <c r="I216" s="88">
        <v>2.5999999999999999E-2</v>
      </c>
      <c r="J216" s="88">
        <v>2.3E-2</v>
      </c>
      <c r="K216" s="154">
        <v>0.05</v>
      </c>
      <c r="L216" s="160"/>
      <c r="M216" s="1"/>
      <c r="N216" s="1"/>
    </row>
    <row r="217" spans="1:14" ht="17.25" customHeight="1">
      <c r="C217" s="12" t="s">
        <v>343</v>
      </c>
      <c r="D217" s="20"/>
      <c r="E217" s="185" t="s">
        <v>426</v>
      </c>
      <c r="F217" s="151"/>
      <c r="G217" s="151"/>
      <c r="H217" s="162"/>
      <c r="I217" s="151"/>
      <c r="J217" s="151">
        <v>0.68600000000000005</v>
      </c>
      <c r="K217" s="163"/>
      <c r="L217" s="159"/>
      <c r="M217" s="1"/>
      <c r="N217" s="1"/>
    </row>
    <row r="218" spans="1:14" ht="17.25" customHeight="1">
      <c r="C218" s="14" t="s">
        <v>344</v>
      </c>
      <c r="D218" s="21" t="s">
        <v>345</v>
      </c>
      <c r="E218" s="186" t="s">
        <v>426</v>
      </c>
      <c r="F218" s="88"/>
      <c r="G218" s="88"/>
      <c r="H218" s="164"/>
      <c r="I218" s="88"/>
      <c r="J218" s="88">
        <v>0.91700000000000004</v>
      </c>
      <c r="K218" s="154">
        <v>0.90900000000000003</v>
      </c>
      <c r="L218" s="160"/>
      <c r="M218" s="1"/>
      <c r="N218" s="1"/>
    </row>
    <row r="219" spans="1:14" ht="17.25" customHeight="1">
      <c r="C219" s="12" t="s">
        <v>346</v>
      </c>
      <c r="D219" s="20"/>
      <c r="E219" s="185" t="s">
        <v>426</v>
      </c>
      <c r="F219" s="151"/>
      <c r="G219" s="151"/>
      <c r="H219" s="162"/>
      <c r="I219" s="151"/>
      <c r="J219" s="151">
        <v>0.94499999999999995</v>
      </c>
      <c r="K219" s="163">
        <v>0.96799999999999997</v>
      </c>
      <c r="L219" s="159"/>
      <c r="M219" s="1"/>
      <c r="N219" s="1"/>
    </row>
    <row r="220" spans="1:14" ht="17.25" customHeight="1">
      <c r="C220" s="16" t="s">
        <v>347</v>
      </c>
      <c r="D220" s="22"/>
      <c r="E220" s="116" t="s">
        <v>426</v>
      </c>
      <c r="F220" s="60"/>
      <c r="G220" s="60"/>
      <c r="H220" s="140"/>
      <c r="I220" s="60"/>
      <c r="J220" s="60">
        <v>0.84899999999999998</v>
      </c>
      <c r="K220" s="155">
        <v>0.873</v>
      </c>
      <c r="L220" s="161"/>
      <c r="M220" s="1"/>
      <c r="N220" s="1"/>
    </row>
    <row r="221" spans="1:14" ht="17.25" customHeight="1">
      <c r="C221" s="172" t="s">
        <v>993</v>
      </c>
      <c r="D221" s="18"/>
      <c r="E221" s="204"/>
      <c r="F221" s="175"/>
      <c r="G221" s="175"/>
      <c r="H221" s="174"/>
      <c r="I221" s="175"/>
      <c r="J221" s="175"/>
      <c r="K221" s="205"/>
      <c r="L221" s="206"/>
      <c r="M221" s="1"/>
      <c r="N221" s="1"/>
    </row>
    <row r="222" spans="1:14" ht="17.25" customHeight="1">
      <c r="C222" s="172" t="s">
        <v>1210</v>
      </c>
      <c r="D222" s="18"/>
      <c r="E222" s="204"/>
      <c r="F222" s="175"/>
      <c r="G222" s="175"/>
      <c r="H222" s="174"/>
      <c r="I222" s="175"/>
      <c r="J222" s="175"/>
      <c r="K222" s="205"/>
      <c r="L222" s="206"/>
      <c r="M222" s="1"/>
      <c r="N222" s="1"/>
    </row>
    <row r="223" spans="1:14" ht="17.25" customHeight="1">
      <c r="J223" s="1"/>
      <c r="K223" s="1"/>
      <c r="L223" s="1"/>
      <c r="M223" s="1"/>
      <c r="N223" s="1"/>
    </row>
    <row r="224" spans="1:14" ht="17.25" customHeight="1">
      <c r="B224" s="1" t="s">
        <v>1020</v>
      </c>
      <c r="J224" s="1"/>
      <c r="K224" s="1"/>
      <c r="L224" s="5" t="s">
        <v>206</v>
      </c>
      <c r="M224" s="1"/>
      <c r="N224" s="1"/>
    </row>
    <row r="225" spans="2:14" ht="17.25" customHeight="1" thickBot="1">
      <c r="C225" s="29"/>
      <c r="D225" s="30"/>
      <c r="E225" s="30"/>
      <c r="F225" s="31">
        <v>2019</v>
      </c>
      <c r="G225" s="31">
        <f>F225+1</f>
        <v>2020</v>
      </c>
      <c r="H225" s="31">
        <f t="shared" ref="H225:L225" si="49">G225+1</f>
        <v>2021</v>
      </c>
      <c r="I225" s="31">
        <f t="shared" si="49"/>
        <v>2022</v>
      </c>
      <c r="J225" s="31">
        <f t="shared" si="49"/>
        <v>2023</v>
      </c>
      <c r="K225" s="31">
        <f t="shared" si="49"/>
        <v>2024</v>
      </c>
      <c r="L225" s="32">
        <f t="shared" si="49"/>
        <v>2025</v>
      </c>
      <c r="M225" s="1"/>
      <c r="N225" s="1"/>
    </row>
    <row r="226" spans="2:14" ht="17.25" customHeight="1" thickTop="1">
      <c r="C226" s="12" t="s">
        <v>202</v>
      </c>
      <c r="D226" s="11"/>
      <c r="E226" s="85"/>
      <c r="F226" s="24">
        <v>6</v>
      </c>
      <c r="G226" s="24">
        <v>5</v>
      </c>
      <c r="H226" s="24">
        <v>7</v>
      </c>
      <c r="I226" s="24">
        <v>7</v>
      </c>
      <c r="J226" s="24">
        <v>8</v>
      </c>
      <c r="K226" s="24">
        <v>7</v>
      </c>
      <c r="L226" s="42"/>
      <c r="M226" s="1"/>
      <c r="N226" s="1"/>
    </row>
    <row r="227" spans="2:14" ht="17.25" customHeight="1">
      <c r="C227" s="14" t="s">
        <v>203</v>
      </c>
      <c r="D227" s="10"/>
      <c r="E227" s="86"/>
      <c r="F227" s="25">
        <v>14</v>
      </c>
      <c r="G227" s="25">
        <v>15</v>
      </c>
      <c r="H227" s="25">
        <v>14</v>
      </c>
      <c r="I227" s="25">
        <v>14</v>
      </c>
      <c r="J227" s="25">
        <v>20</v>
      </c>
      <c r="K227" s="25">
        <v>21</v>
      </c>
      <c r="L227" s="44"/>
      <c r="M227" s="1"/>
      <c r="N227" s="1"/>
    </row>
    <row r="228" spans="2:14" ht="17.25" customHeight="1">
      <c r="C228" s="12" t="s">
        <v>204</v>
      </c>
      <c r="D228" s="11"/>
      <c r="E228" s="85"/>
      <c r="F228" s="24">
        <v>54</v>
      </c>
      <c r="G228" s="24">
        <v>52</v>
      </c>
      <c r="H228" s="24">
        <v>53</v>
      </c>
      <c r="I228" s="24">
        <v>53</v>
      </c>
      <c r="J228" s="24">
        <v>39</v>
      </c>
      <c r="K228" s="24">
        <v>47</v>
      </c>
      <c r="L228" s="42"/>
      <c r="M228" s="1"/>
      <c r="N228" s="1"/>
    </row>
    <row r="229" spans="2:14" ht="17.25" customHeight="1">
      <c r="C229" s="14" t="s">
        <v>205</v>
      </c>
      <c r="D229" s="10"/>
      <c r="E229" s="86"/>
      <c r="F229" s="25">
        <v>3</v>
      </c>
      <c r="G229" s="25">
        <v>2</v>
      </c>
      <c r="H229" s="25">
        <v>3</v>
      </c>
      <c r="I229" s="25">
        <v>4</v>
      </c>
      <c r="J229" s="25">
        <v>1</v>
      </c>
      <c r="K229" s="25">
        <v>4</v>
      </c>
      <c r="L229" s="44"/>
      <c r="M229" s="1"/>
      <c r="N229" s="1"/>
    </row>
    <row r="230" spans="2:14" ht="17.25" customHeight="1">
      <c r="C230" s="33" t="s">
        <v>91</v>
      </c>
      <c r="D230" s="34"/>
      <c r="E230" s="34"/>
      <c r="F230" s="156">
        <f t="shared" ref="F230:K230" si="50">SUM(F226:F229)</f>
        <v>77</v>
      </c>
      <c r="G230" s="156">
        <f t="shared" si="50"/>
        <v>74</v>
      </c>
      <c r="H230" s="156">
        <f t="shared" si="50"/>
        <v>77</v>
      </c>
      <c r="I230" s="156">
        <f t="shared" si="50"/>
        <v>78</v>
      </c>
      <c r="J230" s="156">
        <f t="shared" si="50"/>
        <v>68</v>
      </c>
      <c r="K230" s="156">
        <f t="shared" si="50"/>
        <v>79</v>
      </c>
      <c r="L230" s="157"/>
      <c r="M230" s="1"/>
      <c r="N230" s="1"/>
    </row>
    <row r="231" spans="2:14" ht="17.25" customHeight="1">
      <c r="J231" s="1"/>
      <c r="K231" s="1"/>
      <c r="L231" s="1"/>
      <c r="M231" s="1"/>
      <c r="N231" s="1"/>
    </row>
    <row r="232" spans="2:14" ht="17.25" customHeight="1">
      <c r="B232" s="1" t="s">
        <v>1021</v>
      </c>
      <c r="J232" s="1"/>
      <c r="K232" s="1"/>
      <c r="L232" s="1"/>
      <c r="M232" s="1"/>
      <c r="N232" s="1"/>
    </row>
    <row r="233" spans="2:14" ht="17.25" customHeight="1" thickBot="1">
      <c r="C233" s="29"/>
      <c r="D233" s="30"/>
      <c r="E233" s="30"/>
      <c r="F233" s="31">
        <v>2019</v>
      </c>
      <c r="G233" s="31">
        <f>F233+1</f>
        <v>2020</v>
      </c>
      <c r="H233" s="31">
        <f t="shared" ref="H233:L233" si="51">G233+1</f>
        <v>2021</v>
      </c>
      <c r="I233" s="31">
        <f t="shared" si="51"/>
        <v>2022</v>
      </c>
      <c r="J233" s="31">
        <f t="shared" si="51"/>
        <v>2023</v>
      </c>
      <c r="K233" s="31">
        <f t="shared" si="51"/>
        <v>2024</v>
      </c>
      <c r="L233" s="32">
        <f t="shared" si="51"/>
        <v>2025</v>
      </c>
      <c r="M233" s="1"/>
      <c r="N233" s="1"/>
    </row>
    <row r="234" spans="2:14" ht="17.25" customHeight="1" thickTop="1">
      <c r="C234" s="12" t="s">
        <v>208</v>
      </c>
      <c r="D234" s="11" t="s">
        <v>211</v>
      </c>
      <c r="E234" s="119" t="s">
        <v>181</v>
      </c>
      <c r="F234" s="24"/>
      <c r="G234" s="24">
        <v>0</v>
      </c>
      <c r="H234" s="24">
        <v>0</v>
      </c>
      <c r="I234" s="24">
        <v>0</v>
      </c>
      <c r="J234" s="24">
        <v>1</v>
      </c>
      <c r="K234" s="24">
        <v>1</v>
      </c>
      <c r="L234" s="42"/>
      <c r="M234" s="1"/>
      <c r="N234" s="1"/>
    </row>
    <row r="235" spans="2:14" ht="17.25" customHeight="1">
      <c r="C235" s="39" t="s">
        <v>208</v>
      </c>
      <c r="D235" s="10" t="s">
        <v>207</v>
      </c>
      <c r="E235" s="119" t="s">
        <v>181</v>
      </c>
      <c r="F235" s="25"/>
      <c r="G235" s="25">
        <v>0</v>
      </c>
      <c r="H235" s="25">
        <v>0</v>
      </c>
      <c r="I235" s="25">
        <v>0</v>
      </c>
      <c r="J235" s="25">
        <v>0</v>
      </c>
      <c r="K235" s="25">
        <v>0</v>
      </c>
      <c r="L235" s="44"/>
      <c r="M235" s="1"/>
      <c r="N235" s="1"/>
    </row>
    <row r="236" spans="2:14" ht="17.25" customHeight="1">
      <c r="C236" s="114" t="s">
        <v>209</v>
      </c>
      <c r="D236" s="11" t="s">
        <v>211</v>
      </c>
      <c r="E236" s="119" t="s">
        <v>181</v>
      </c>
      <c r="F236" s="24"/>
      <c r="G236" s="24">
        <v>2</v>
      </c>
      <c r="H236" s="24">
        <v>0</v>
      </c>
      <c r="I236" s="24">
        <v>1</v>
      </c>
      <c r="J236" s="24">
        <v>0</v>
      </c>
      <c r="K236" s="24">
        <v>0</v>
      </c>
      <c r="L236" s="42"/>
      <c r="M236" s="1"/>
      <c r="N236" s="1"/>
    </row>
    <row r="237" spans="2:14" ht="17.25" customHeight="1">
      <c r="C237" s="115" t="s">
        <v>209</v>
      </c>
      <c r="D237" s="10" t="s">
        <v>207</v>
      </c>
      <c r="E237" s="119" t="s">
        <v>181</v>
      </c>
      <c r="F237" s="25"/>
      <c r="G237" s="25">
        <v>0</v>
      </c>
      <c r="H237" s="25">
        <v>0</v>
      </c>
      <c r="I237" s="25">
        <v>0</v>
      </c>
      <c r="J237" s="25">
        <v>0</v>
      </c>
      <c r="K237" s="25">
        <v>0</v>
      </c>
      <c r="L237" s="44"/>
      <c r="M237" s="1"/>
      <c r="N237" s="1"/>
    </row>
    <row r="238" spans="2:14" ht="17.25" customHeight="1">
      <c r="C238" s="16" t="s">
        <v>210</v>
      </c>
      <c r="D238" s="22"/>
      <c r="E238" s="22"/>
      <c r="F238" s="93"/>
      <c r="G238" s="93">
        <v>0.98</v>
      </c>
      <c r="H238" s="93">
        <v>0.77</v>
      </c>
      <c r="I238" s="93">
        <v>0.83</v>
      </c>
      <c r="J238" s="93">
        <v>0.68</v>
      </c>
      <c r="K238" s="94">
        <v>0.62</v>
      </c>
      <c r="L238" s="95"/>
      <c r="M238" s="1"/>
      <c r="N238" s="1"/>
    </row>
    <row r="239" spans="2:14" ht="17.25" customHeight="1">
      <c r="C239" s="1" t="s">
        <v>212</v>
      </c>
      <c r="J239" s="1"/>
      <c r="K239" s="1"/>
      <c r="L239" s="1"/>
      <c r="M239" s="1"/>
      <c r="N239" s="1"/>
    </row>
    <row r="240" spans="2:14" ht="17.25" customHeight="1">
      <c r="J240" s="1"/>
      <c r="K240" s="1"/>
      <c r="L240" s="1"/>
      <c r="M240" s="1"/>
      <c r="N240" s="1"/>
    </row>
    <row r="241" spans="2:14" ht="17.25" customHeight="1">
      <c r="B241" s="1" t="s">
        <v>1030</v>
      </c>
      <c r="J241" s="1"/>
      <c r="K241" s="1"/>
      <c r="L241" s="1"/>
      <c r="M241" s="1"/>
      <c r="N241" s="1"/>
    </row>
    <row r="242" spans="2:14" ht="17.25" customHeight="1" thickBot="1">
      <c r="C242" s="29"/>
      <c r="D242" s="30"/>
      <c r="E242" s="30"/>
      <c r="F242" s="31">
        <v>2019</v>
      </c>
      <c r="G242" s="31">
        <f>F242+1</f>
        <v>2020</v>
      </c>
      <c r="H242" s="31">
        <f t="shared" ref="H242:L242" si="52">G242+1</f>
        <v>2021</v>
      </c>
      <c r="I242" s="31">
        <f t="shared" si="52"/>
        <v>2022</v>
      </c>
      <c r="J242" s="31">
        <f t="shared" si="52"/>
        <v>2023</v>
      </c>
      <c r="K242" s="31">
        <f t="shared" si="52"/>
        <v>2024</v>
      </c>
      <c r="L242" s="32">
        <f t="shared" si="52"/>
        <v>2025</v>
      </c>
      <c r="M242" s="1"/>
      <c r="N242" s="144"/>
    </row>
    <row r="243" spans="2:14" ht="17.25" customHeight="1" thickTop="1">
      <c r="C243" s="14" t="s">
        <v>129</v>
      </c>
      <c r="D243" s="10"/>
      <c r="E243" s="117" t="s">
        <v>214</v>
      </c>
      <c r="F243" s="25">
        <v>18</v>
      </c>
      <c r="G243" s="25">
        <v>21</v>
      </c>
      <c r="H243" s="25">
        <v>15</v>
      </c>
      <c r="I243" s="25">
        <v>20</v>
      </c>
      <c r="J243" s="25">
        <v>31</v>
      </c>
      <c r="K243" s="25">
        <v>25</v>
      </c>
      <c r="L243" s="44"/>
      <c r="M243" s="1"/>
      <c r="N243" s="1"/>
    </row>
    <row r="244" spans="2:14" ht="17.25" customHeight="1">
      <c r="C244" s="12" t="s">
        <v>130</v>
      </c>
      <c r="D244" s="11"/>
      <c r="E244" s="118" t="s">
        <v>214</v>
      </c>
      <c r="F244" s="24">
        <v>5</v>
      </c>
      <c r="G244" s="24">
        <v>9</v>
      </c>
      <c r="H244" s="170">
        <v>14</v>
      </c>
      <c r="I244" s="170">
        <v>14</v>
      </c>
      <c r="J244" s="24">
        <v>8</v>
      </c>
      <c r="K244" s="24">
        <v>8</v>
      </c>
      <c r="L244" s="42"/>
      <c r="M244" s="1"/>
      <c r="N244" s="1"/>
    </row>
    <row r="245" spans="2:14" ht="17.25" customHeight="1">
      <c r="C245" s="14" t="s">
        <v>89</v>
      </c>
      <c r="D245" s="10"/>
      <c r="E245" s="117" t="s">
        <v>214</v>
      </c>
      <c r="F245" s="25">
        <v>98</v>
      </c>
      <c r="G245" s="25">
        <v>79</v>
      </c>
      <c r="H245" s="25">
        <v>88</v>
      </c>
      <c r="I245" s="25">
        <v>88</v>
      </c>
      <c r="J245" s="25">
        <v>62</v>
      </c>
      <c r="K245" s="25">
        <v>67</v>
      </c>
      <c r="L245" s="44"/>
      <c r="M245" s="1"/>
      <c r="N245" s="1"/>
    </row>
    <row r="246" spans="2:14" ht="17.25" customHeight="1">
      <c r="C246" s="16" t="s">
        <v>90</v>
      </c>
      <c r="D246" s="22"/>
      <c r="E246" s="116" t="s">
        <v>214</v>
      </c>
      <c r="F246" s="93">
        <v>9</v>
      </c>
      <c r="G246" s="93">
        <v>40</v>
      </c>
      <c r="H246" s="93">
        <v>8</v>
      </c>
      <c r="I246" s="93">
        <v>8</v>
      </c>
      <c r="J246" s="93">
        <v>9</v>
      </c>
      <c r="K246" s="94">
        <v>5</v>
      </c>
      <c r="L246" s="95"/>
      <c r="M246" s="1"/>
      <c r="N246" s="1"/>
    </row>
    <row r="247" spans="2:14" ht="17.25" customHeight="1">
      <c r="C247" s="1" t="s">
        <v>215</v>
      </c>
      <c r="J247" s="1"/>
      <c r="K247" s="1"/>
      <c r="L247" s="1"/>
      <c r="M247" s="1"/>
      <c r="N247" s="1"/>
    </row>
    <row r="248" spans="2:14" ht="17.25" customHeight="1">
      <c r="C248" s="1" t="s">
        <v>216</v>
      </c>
      <c r="J248" s="1"/>
      <c r="K248" s="1"/>
      <c r="L248" s="1"/>
      <c r="M248" s="1"/>
      <c r="N248" s="1"/>
    </row>
    <row r="249" spans="2:14" ht="17.25" customHeight="1">
      <c r="C249" s="1" t="s">
        <v>217</v>
      </c>
      <c r="J249" s="1"/>
      <c r="K249" s="1"/>
      <c r="L249" s="1"/>
      <c r="M249" s="1"/>
      <c r="N249" s="1"/>
    </row>
    <row r="250" spans="2:14" ht="17.25" customHeight="1">
      <c r="J250" s="1"/>
      <c r="K250" s="1"/>
      <c r="L250" s="1"/>
      <c r="M250" s="1"/>
      <c r="N250" s="1"/>
    </row>
    <row r="251" spans="2:14" ht="17.25" customHeight="1">
      <c r="B251" s="1" t="s">
        <v>1031</v>
      </c>
      <c r="J251" s="1"/>
      <c r="K251" s="1"/>
      <c r="L251" s="1"/>
      <c r="M251" s="1"/>
      <c r="N251" s="1"/>
    </row>
    <row r="252" spans="2:14" ht="17.25" customHeight="1" thickBot="1">
      <c r="C252" s="29"/>
      <c r="D252" s="30"/>
      <c r="E252" s="30"/>
      <c r="F252" s="31">
        <v>2019</v>
      </c>
      <c r="G252" s="31">
        <f>F252+1</f>
        <v>2020</v>
      </c>
      <c r="H252" s="31">
        <f t="shared" ref="H252:L252" si="53">G252+1</f>
        <v>2021</v>
      </c>
      <c r="I252" s="31">
        <f t="shared" si="53"/>
        <v>2022</v>
      </c>
      <c r="J252" s="31">
        <f t="shared" si="53"/>
        <v>2023</v>
      </c>
      <c r="K252" s="31">
        <f t="shared" si="53"/>
        <v>2024</v>
      </c>
      <c r="L252" s="32">
        <f t="shared" si="53"/>
        <v>2025</v>
      </c>
      <c r="M252" s="1"/>
      <c r="N252" s="1"/>
    </row>
    <row r="253" spans="2:14" ht="17.25" customHeight="1" thickTop="1">
      <c r="C253" s="12" t="s">
        <v>218</v>
      </c>
      <c r="D253" s="11"/>
      <c r="E253" s="118"/>
      <c r="F253" s="24">
        <v>3.1E-2</v>
      </c>
      <c r="G253" s="24">
        <v>0.23</v>
      </c>
      <c r="H253" s="24">
        <v>0.01</v>
      </c>
      <c r="I253" s="24">
        <v>0.01</v>
      </c>
      <c r="J253" s="24">
        <v>0.35</v>
      </c>
      <c r="K253" s="24">
        <v>0.01</v>
      </c>
      <c r="L253" s="42"/>
      <c r="M253" s="1"/>
      <c r="N253" s="1"/>
    </row>
    <row r="254" spans="2:14" ht="17.25" customHeight="1">
      <c r="C254" s="12" t="s">
        <v>220</v>
      </c>
      <c r="D254" s="11"/>
      <c r="E254" s="118"/>
      <c r="F254" s="24"/>
      <c r="G254" s="24">
        <v>0.47</v>
      </c>
      <c r="H254" s="24">
        <v>0.01</v>
      </c>
      <c r="I254" s="24">
        <v>0.01</v>
      </c>
      <c r="J254" s="24">
        <v>0.55000000000000004</v>
      </c>
      <c r="K254" s="24">
        <v>0</v>
      </c>
      <c r="L254" s="42"/>
      <c r="M254" s="1"/>
      <c r="N254" s="1"/>
    </row>
    <row r="255" spans="2:14" ht="17.25" customHeight="1">
      <c r="C255" s="14" t="s">
        <v>219</v>
      </c>
      <c r="D255" s="10"/>
      <c r="E255" s="117"/>
      <c r="F255" s="25"/>
      <c r="G255" s="25">
        <v>0</v>
      </c>
      <c r="H255" s="25">
        <v>0.03</v>
      </c>
      <c r="I255" s="25">
        <v>0.01</v>
      </c>
      <c r="J255" s="25">
        <v>0.01</v>
      </c>
      <c r="K255" s="25">
        <v>0.02</v>
      </c>
      <c r="L255" s="44"/>
      <c r="M255" s="1"/>
      <c r="N255" s="1"/>
    </row>
    <row r="256" spans="2:14" ht="17.25" customHeight="1">
      <c r="C256" s="14" t="s">
        <v>221</v>
      </c>
      <c r="D256" s="10"/>
      <c r="E256" s="117"/>
      <c r="F256" s="25">
        <v>0.01</v>
      </c>
      <c r="G256" s="43">
        <v>0.11</v>
      </c>
      <c r="H256" s="25">
        <v>0.01</v>
      </c>
      <c r="I256" s="25">
        <v>7.0000000000000007E-2</v>
      </c>
      <c r="J256" s="25">
        <v>0.04</v>
      </c>
      <c r="K256" s="25">
        <v>0.05</v>
      </c>
      <c r="L256" s="44"/>
      <c r="M256" s="1"/>
      <c r="N256" s="1"/>
    </row>
    <row r="257" spans="1:14" ht="17.25" customHeight="1">
      <c r="C257" s="16" t="s">
        <v>222</v>
      </c>
      <c r="D257" s="22"/>
      <c r="E257" s="116"/>
      <c r="F257" s="93">
        <v>0.1</v>
      </c>
      <c r="G257" s="93">
        <v>7.0000000000000007E-2</v>
      </c>
      <c r="H257" s="93">
        <v>0.06</v>
      </c>
      <c r="I257" s="93">
        <v>0.08</v>
      </c>
      <c r="J257" s="93">
        <v>0.08</v>
      </c>
      <c r="K257" s="94"/>
      <c r="L257" s="95"/>
      <c r="M257" s="1"/>
      <c r="N257" s="1"/>
    </row>
    <row r="258" spans="1:14" ht="17.25" customHeight="1">
      <c r="J258" s="1"/>
      <c r="K258" s="1"/>
      <c r="L258" s="1"/>
      <c r="M258" s="1"/>
      <c r="N258" s="1"/>
    </row>
    <row r="259" spans="1:14" ht="17.25" customHeight="1">
      <c r="B259" s="1" t="s">
        <v>1029</v>
      </c>
      <c r="J259" s="1"/>
      <c r="K259" s="1"/>
      <c r="L259" s="1"/>
      <c r="M259" s="1"/>
      <c r="N259" s="1"/>
    </row>
    <row r="260" spans="1:14" ht="17.25" customHeight="1" thickBot="1">
      <c r="C260" s="29"/>
      <c r="D260" s="30"/>
      <c r="E260" s="30"/>
      <c r="F260" s="31">
        <v>2019</v>
      </c>
      <c r="G260" s="31">
        <f>F260+1</f>
        <v>2020</v>
      </c>
      <c r="H260" s="31">
        <f t="shared" ref="H260:L260" si="54">G260+1</f>
        <v>2021</v>
      </c>
      <c r="I260" s="31">
        <f t="shared" si="54"/>
        <v>2022</v>
      </c>
      <c r="J260" s="31">
        <f t="shared" si="54"/>
        <v>2023</v>
      </c>
      <c r="K260" s="31">
        <f t="shared" si="54"/>
        <v>2024</v>
      </c>
      <c r="L260" s="32">
        <f t="shared" si="54"/>
        <v>2025</v>
      </c>
      <c r="M260" s="1"/>
      <c r="N260" s="1"/>
    </row>
    <row r="261" spans="1:14" ht="17.25" customHeight="1" thickTop="1">
      <c r="C261" s="12" t="s">
        <v>218</v>
      </c>
      <c r="D261" s="11"/>
      <c r="E261" s="118"/>
      <c r="F261" s="24">
        <v>0.46</v>
      </c>
      <c r="G261" s="24">
        <v>0.28999999999999998</v>
      </c>
      <c r="H261" s="24">
        <v>0.13</v>
      </c>
      <c r="I261" s="24">
        <v>0.36</v>
      </c>
      <c r="J261" s="24">
        <v>0.39</v>
      </c>
      <c r="K261" s="24">
        <v>0.39</v>
      </c>
      <c r="L261" s="42"/>
      <c r="M261" s="1"/>
      <c r="N261" s="1"/>
    </row>
    <row r="262" spans="1:14" ht="17.25" customHeight="1">
      <c r="C262" s="12" t="s">
        <v>220</v>
      </c>
      <c r="D262" s="11"/>
      <c r="E262" s="118"/>
      <c r="F262" s="24"/>
      <c r="G262" s="24">
        <v>0.41</v>
      </c>
      <c r="H262" s="24">
        <v>0.08</v>
      </c>
      <c r="I262" s="24">
        <v>0.26</v>
      </c>
      <c r="J262" s="24">
        <v>0.49</v>
      </c>
      <c r="K262" s="24">
        <v>0.42</v>
      </c>
      <c r="L262" s="42"/>
      <c r="M262" s="1"/>
      <c r="N262" s="1"/>
    </row>
    <row r="263" spans="1:14" ht="17.25" customHeight="1">
      <c r="C263" s="14" t="s">
        <v>219</v>
      </c>
      <c r="D263" s="10"/>
      <c r="E263" s="117"/>
      <c r="F263" s="25"/>
      <c r="G263" s="25">
        <v>0.16</v>
      </c>
      <c r="H263" s="25">
        <v>0.19</v>
      </c>
      <c r="I263" s="25">
        <v>0.54</v>
      </c>
      <c r="J263" s="25">
        <v>0.21</v>
      </c>
      <c r="K263" s="25">
        <v>0.33</v>
      </c>
      <c r="L263" s="44"/>
      <c r="M263" s="1"/>
      <c r="N263" s="1"/>
    </row>
    <row r="264" spans="1:14" ht="17.25" customHeight="1">
      <c r="C264" s="14" t="s">
        <v>221</v>
      </c>
      <c r="D264" s="10"/>
      <c r="E264" s="117"/>
      <c r="F264" s="25">
        <v>0.42</v>
      </c>
      <c r="G264" s="25">
        <v>0.28000000000000003</v>
      </c>
      <c r="H264" s="25">
        <v>0.41</v>
      </c>
      <c r="I264" s="25">
        <v>0.43</v>
      </c>
      <c r="J264" s="25">
        <v>0.47</v>
      </c>
      <c r="K264" s="25">
        <v>0.47</v>
      </c>
      <c r="L264" s="44"/>
      <c r="M264" s="1"/>
      <c r="N264" s="1"/>
    </row>
    <row r="265" spans="1:14" ht="17.25" customHeight="1">
      <c r="C265" s="16" t="s">
        <v>222</v>
      </c>
      <c r="D265" s="22"/>
      <c r="E265" s="116"/>
      <c r="F265" s="93">
        <v>1.2</v>
      </c>
      <c r="G265" s="93">
        <v>1.21</v>
      </c>
      <c r="H265" s="93">
        <v>1.31</v>
      </c>
      <c r="I265" s="93">
        <v>1.25</v>
      </c>
      <c r="J265" s="93">
        <v>1.29</v>
      </c>
      <c r="K265" s="94"/>
      <c r="L265" s="95"/>
      <c r="M265" s="1"/>
      <c r="N265" s="1"/>
    </row>
    <row r="266" spans="1:14" ht="17.25" customHeight="1">
      <c r="J266" s="1"/>
      <c r="K266" s="1"/>
      <c r="L266" s="1"/>
      <c r="M266" s="1"/>
      <c r="N266" s="1"/>
    </row>
    <row r="267" spans="1:14" ht="17.25" customHeight="1">
      <c r="B267" s="1" t="s">
        <v>1028</v>
      </c>
      <c r="J267" s="1"/>
      <c r="K267" s="1"/>
      <c r="L267" s="1"/>
      <c r="M267" s="1"/>
      <c r="N267" s="1"/>
    </row>
    <row r="268" spans="1:14" ht="17.25" customHeight="1" thickBot="1">
      <c r="C268" s="29"/>
      <c r="D268" s="30"/>
      <c r="E268" s="30"/>
      <c r="F268" s="31">
        <v>2019</v>
      </c>
      <c r="G268" s="31">
        <f>F268+1</f>
        <v>2020</v>
      </c>
      <c r="H268" s="31">
        <f t="shared" ref="H268:L268" si="55">G268+1</f>
        <v>2021</v>
      </c>
      <c r="I268" s="31">
        <f t="shared" si="55"/>
        <v>2022</v>
      </c>
      <c r="J268" s="31">
        <f t="shared" si="55"/>
        <v>2023</v>
      </c>
      <c r="K268" s="31">
        <f t="shared" si="55"/>
        <v>2024</v>
      </c>
      <c r="L268" s="32">
        <f t="shared" si="55"/>
        <v>2025</v>
      </c>
      <c r="M268" s="1"/>
      <c r="N268" s="1"/>
    </row>
    <row r="269" spans="1:14" ht="17.25" customHeight="1" thickTop="1">
      <c r="C269" s="12" t="s">
        <v>225</v>
      </c>
      <c r="D269" s="11"/>
      <c r="E269" s="118" t="s">
        <v>181</v>
      </c>
      <c r="F269" s="24" t="s">
        <v>269</v>
      </c>
      <c r="G269" s="24" t="s">
        <v>278</v>
      </c>
      <c r="H269" s="24" t="s">
        <v>278</v>
      </c>
      <c r="I269" s="146" t="s">
        <v>298</v>
      </c>
      <c r="J269" s="24" t="s">
        <v>227</v>
      </c>
      <c r="K269" s="24" t="s">
        <v>324</v>
      </c>
      <c r="L269" s="42"/>
      <c r="M269" s="1"/>
      <c r="N269" s="1"/>
    </row>
    <row r="270" spans="1:14" ht="17.25" customHeight="1">
      <c r="C270" s="16" t="s">
        <v>226</v>
      </c>
      <c r="D270" s="139"/>
      <c r="E270" s="120" t="s">
        <v>214</v>
      </c>
      <c r="F270" s="26">
        <v>51</v>
      </c>
      <c r="G270" s="26">
        <v>24</v>
      </c>
      <c r="H270" s="26">
        <v>102</v>
      </c>
      <c r="I270" s="26">
        <v>38</v>
      </c>
      <c r="J270" s="26">
        <v>39</v>
      </c>
      <c r="K270" s="26">
        <v>35</v>
      </c>
      <c r="L270" s="46"/>
      <c r="M270" s="1"/>
      <c r="N270" s="1"/>
    </row>
    <row r="271" spans="1:14" ht="17.25" customHeight="1">
      <c r="J271" s="1"/>
      <c r="K271" s="1"/>
      <c r="L271" s="1"/>
      <c r="M271" s="1"/>
      <c r="N271" s="1"/>
    </row>
    <row r="272" spans="1:14" ht="17.25" customHeight="1">
      <c r="A272" s="123"/>
      <c r="B272" s="1" t="s">
        <v>1027</v>
      </c>
      <c r="J272" s="1"/>
      <c r="K272" s="1"/>
      <c r="L272" s="1"/>
      <c r="M272" s="1"/>
      <c r="N272" s="1"/>
    </row>
    <row r="273" spans="2:18" ht="17.25" customHeight="1" thickBot="1">
      <c r="C273" s="29" t="s">
        <v>228</v>
      </c>
      <c r="D273" s="30"/>
      <c r="E273" s="30"/>
      <c r="F273" s="31">
        <v>2019</v>
      </c>
      <c r="G273" s="31">
        <f>F273+1</f>
        <v>2020</v>
      </c>
      <c r="H273" s="31">
        <f t="shared" ref="H273:L273" si="56">G273+1</f>
        <v>2021</v>
      </c>
      <c r="I273" s="31">
        <f t="shared" si="56"/>
        <v>2022</v>
      </c>
      <c r="J273" s="31">
        <f t="shared" si="56"/>
        <v>2023</v>
      </c>
      <c r="K273" s="31">
        <f t="shared" si="56"/>
        <v>2024</v>
      </c>
      <c r="L273" s="32">
        <f t="shared" si="56"/>
        <v>2025</v>
      </c>
      <c r="M273" s="1"/>
      <c r="N273" s="1"/>
    </row>
    <row r="274" spans="2:18" ht="17.25" customHeight="1" thickTop="1">
      <c r="C274" s="12" t="s">
        <v>229</v>
      </c>
      <c r="D274" s="11"/>
      <c r="E274" s="118" t="s">
        <v>356</v>
      </c>
      <c r="F274" s="166">
        <v>281.39999999999998</v>
      </c>
      <c r="G274" s="166">
        <v>222.64</v>
      </c>
      <c r="H274" s="166">
        <v>186.8</v>
      </c>
      <c r="I274" s="166">
        <v>165</v>
      </c>
      <c r="J274" s="166">
        <v>198</v>
      </c>
      <c r="K274" s="166">
        <v>199</v>
      </c>
      <c r="L274" s="42"/>
      <c r="M274" s="1"/>
      <c r="N274" s="1"/>
      <c r="O274" s="169"/>
      <c r="P274" s="169"/>
      <c r="Q274" s="169"/>
      <c r="R274" s="169"/>
    </row>
    <row r="275" spans="2:18" ht="17.25" customHeight="1">
      <c r="C275" s="12" t="s">
        <v>230</v>
      </c>
      <c r="D275" s="11"/>
      <c r="E275" s="118" t="s">
        <v>356</v>
      </c>
      <c r="F275" s="166">
        <v>159.80000000000001</v>
      </c>
      <c r="G275" s="166">
        <v>152.22</v>
      </c>
      <c r="H275" s="166">
        <v>78.599999999999994</v>
      </c>
      <c r="I275" s="166">
        <v>99</v>
      </c>
      <c r="J275" s="166">
        <v>181</v>
      </c>
      <c r="K275" s="166">
        <v>177</v>
      </c>
      <c r="L275" s="42"/>
      <c r="M275" s="1"/>
      <c r="N275" s="1"/>
      <c r="O275" s="169"/>
      <c r="P275" s="169"/>
      <c r="Q275" s="169"/>
      <c r="R275" s="169"/>
    </row>
    <row r="276" spans="2:18" ht="17.25" customHeight="1">
      <c r="C276" s="12" t="s">
        <v>231</v>
      </c>
      <c r="D276" s="11"/>
      <c r="E276" s="118" t="s">
        <v>356</v>
      </c>
      <c r="F276" s="166">
        <v>67.34</v>
      </c>
      <c r="G276" s="166">
        <v>46.74</v>
      </c>
      <c r="H276" s="166">
        <v>39.5</v>
      </c>
      <c r="I276" s="166">
        <v>49</v>
      </c>
      <c r="J276" s="166">
        <v>57</v>
      </c>
      <c r="K276" s="166">
        <v>60</v>
      </c>
      <c r="L276" s="42"/>
      <c r="M276" s="1"/>
      <c r="N276" s="1"/>
      <c r="O276" s="169"/>
      <c r="P276" s="169"/>
      <c r="Q276" s="169"/>
      <c r="R276" s="169"/>
    </row>
    <row r="277" spans="2:18" ht="17.25" customHeight="1">
      <c r="C277" s="12" t="s">
        <v>232</v>
      </c>
      <c r="D277" s="11"/>
      <c r="E277" s="118" t="s">
        <v>356</v>
      </c>
      <c r="F277" s="166">
        <v>60.8</v>
      </c>
      <c r="G277" s="166">
        <v>55.34</v>
      </c>
      <c r="H277" s="166">
        <v>68.7</v>
      </c>
      <c r="I277" s="166">
        <v>204</v>
      </c>
      <c r="J277" s="166">
        <v>136</v>
      </c>
      <c r="K277" s="166">
        <v>136</v>
      </c>
      <c r="L277" s="42"/>
      <c r="M277" s="1"/>
      <c r="N277" s="1"/>
      <c r="O277" s="169"/>
      <c r="P277" s="169"/>
      <c r="Q277" s="169"/>
      <c r="R277" s="169"/>
    </row>
    <row r="278" spans="2:18" ht="17.25" customHeight="1">
      <c r="C278" s="33" t="s">
        <v>91</v>
      </c>
      <c r="D278" s="35"/>
      <c r="E278" s="122"/>
      <c r="F278" s="167">
        <f>SUM(F274:F277)</f>
        <v>569.33999999999992</v>
      </c>
      <c r="G278" s="167">
        <f t="shared" ref="G278:K278" si="57">SUM(G274:G277)</f>
        <v>476.94000000000005</v>
      </c>
      <c r="H278" s="167">
        <f t="shared" si="57"/>
        <v>373.59999999999997</v>
      </c>
      <c r="I278" s="167">
        <f t="shared" si="57"/>
        <v>517</v>
      </c>
      <c r="J278" s="167">
        <f t="shared" si="57"/>
        <v>572</v>
      </c>
      <c r="K278" s="167">
        <f t="shared" si="57"/>
        <v>572</v>
      </c>
      <c r="L278" s="79"/>
      <c r="M278" s="1"/>
      <c r="N278" s="1"/>
      <c r="O278" s="169"/>
      <c r="P278" s="169"/>
      <c r="Q278" s="169"/>
      <c r="R278" s="169"/>
    </row>
    <row r="279" spans="2:18" ht="17.25" customHeight="1">
      <c r="J279" s="1"/>
      <c r="K279" s="1"/>
      <c r="L279" s="1"/>
      <c r="M279" s="1"/>
      <c r="N279" s="1"/>
    </row>
    <row r="280" spans="2:18" ht="17.25" customHeight="1">
      <c r="B280" s="1" t="s">
        <v>1026</v>
      </c>
      <c r="J280" s="1"/>
      <c r="K280" s="1"/>
      <c r="L280" s="1"/>
      <c r="M280" s="1"/>
      <c r="N280" s="1"/>
    </row>
    <row r="281" spans="2:18" ht="17.25" customHeight="1" thickBot="1">
      <c r="C281" s="29"/>
      <c r="D281" s="30"/>
      <c r="E281" s="30"/>
      <c r="F281" s="31">
        <v>2019</v>
      </c>
      <c r="G281" s="31">
        <f>F281+1</f>
        <v>2020</v>
      </c>
      <c r="H281" s="31">
        <f t="shared" ref="H281:L281" si="58">G281+1</f>
        <v>2021</v>
      </c>
      <c r="I281" s="31">
        <f t="shared" si="58"/>
        <v>2022</v>
      </c>
      <c r="J281" s="31">
        <f t="shared" si="58"/>
        <v>2023</v>
      </c>
      <c r="K281" s="31">
        <f t="shared" si="58"/>
        <v>2024</v>
      </c>
      <c r="L281" s="32">
        <f t="shared" si="58"/>
        <v>2025</v>
      </c>
      <c r="M281" s="1"/>
      <c r="N281" s="1"/>
    </row>
    <row r="282" spans="2:18" ht="17.25" customHeight="1" thickTop="1">
      <c r="C282" s="63" t="s">
        <v>233</v>
      </c>
      <c r="D282" s="23"/>
      <c r="E282" s="189" t="s">
        <v>181</v>
      </c>
      <c r="F282" s="101">
        <v>23914</v>
      </c>
      <c r="G282" s="101">
        <v>11543</v>
      </c>
      <c r="H282" s="101">
        <v>9648</v>
      </c>
      <c r="I282" s="101">
        <v>14848</v>
      </c>
      <c r="J282" s="101">
        <v>18848</v>
      </c>
      <c r="K282" s="102">
        <v>21381</v>
      </c>
      <c r="L282" s="103"/>
      <c r="M282" s="1"/>
      <c r="N282" s="1"/>
    </row>
    <row r="283" spans="2:18" ht="17.25" customHeight="1">
      <c r="J283" s="1"/>
      <c r="K283" s="1"/>
      <c r="L283" s="1"/>
      <c r="M283" s="1"/>
      <c r="N283" s="1"/>
    </row>
    <row r="284" spans="2:18" ht="17.25" customHeight="1">
      <c r="B284" s="1" t="s">
        <v>1071</v>
      </c>
      <c r="J284" s="1"/>
      <c r="K284" s="1"/>
      <c r="L284" s="1"/>
      <c r="M284" s="1"/>
      <c r="N284" s="1"/>
    </row>
    <row r="285" spans="2:18" ht="17.25" customHeight="1" thickBot="1">
      <c r="C285" s="29"/>
      <c r="D285" s="30"/>
      <c r="E285" s="30"/>
      <c r="F285" s="31">
        <v>2019</v>
      </c>
      <c r="G285" s="31">
        <f>F285+1</f>
        <v>2020</v>
      </c>
      <c r="H285" s="31">
        <f t="shared" ref="H285:L285" si="59">G285+1</f>
        <v>2021</v>
      </c>
      <c r="I285" s="31">
        <f t="shared" si="59"/>
        <v>2022</v>
      </c>
      <c r="J285" s="31">
        <f t="shared" si="59"/>
        <v>2023</v>
      </c>
      <c r="K285" s="31">
        <f t="shared" si="59"/>
        <v>2024</v>
      </c>
      <c r="L285" s="32">
        <f t="shared" si="59"/>
        <v>2025</v>
      </c>
      <c r="M285" s="1"/>
      <c r="N285" s="1"/>
    </row>
    <row r="286" spans="2:18" ht="17.25" customHeight="1" thickTop="1">
      <c r="C286" s="12" t="s">
        <v>234</v>
      </c>
      <c r="D286" s="11"/>
      <c r="E286" s="118" t="s">
        <v>356</v>
      </c>
      <c r="F286" s="24">
        <v>322.41000000000003</v>
      </c>
      <c r="G286" s="24">
        <v>335.93</v>
      </c>
      <c r="H286" s="24">
        <v>286</v>
      </c>
      <c r="I286" s="24">
        <v>369</v>
      </c>
      <c r="J286" s="24">
        <v>362</v>
      </c>
      <c r="K286" s="170">
        <v>343</v>
      </c>
      <c r="L286" s="42"/>
      <c r="M286" s="168"/>
      <c r="N286" s="168"/>
      <c r="O286" s="169"/>
      <c r="P286" s="168"/>
      <c r="Q286" s="168"/>
      <c r="R286" s="168"/>
    </row>
    <row r="287" spans="2:18" ht="17.25" customHeight="1">
      <c r="C287" s="12" t="s">
        <v>235</v>
      </c>
      <c r="D287" s="11"/>
      <c r="E287" s="118" t="s">
        <v>356</v>
      </c>
      <c r="F287" s="24">
        <v>197.92</v>
      </c>
      <c r="G287" s="24">
        <v>106.49</v>
      </c>
      <c r="H287" s="24">
        <v>59.2</v>
      </c>
      <c r="I287" s="24">
        <v>76</v>
      </c>
      <c r="J287" s="24">
        <v>120</v>
      </c>
      <c r="K287" s="170">
        <v>133</v>
      </c>
      <c r="L287" s="42"/>
      <c r="M287" s="168"/>
      <c r="N287" s="168"/>
      <c r="O287" s="169"/>
      <c r="P287" s="168"/>
      <c r="Q287" s="168"/>
      <c r="R287" s="168"/>
    </row>
    <row r="288" spans="2:18" ht="17.25" customHeight="1">
      <c r="C288" s="12" t="s">
        <v>236</v>
      </c>
      <c r="D288" s="11"/>
      <c r="E288" s="118" t="s">
        <v>356</v>
      </c>
      <c r="F288" s="24">
        <v>32.07</v>
      </c>
      <c r="G288" s="24">
        <v>23</v>
      </c>
      <c r="H288" s="24">
        <v>25.8</v>
      </c>
      <c r="I288" s="24">
        <v>61</v>
      </c>
      <c r="J288" s="24">
        <v>70</v>
      </c>
      <c r="K288" s="170">
        <v>78</v>
      </c>
      <c r="L288" s="42"/>
      <c r="M288" s="168"/>
      <c r="N288" s="168"/>
      <c r="O288" s="169"/>
      <c r="P288" s="168"/>
      <c r="Q288" s="168"/>
      <c r="R288" s="168"/>
    </row>
    <row r="289" spans="2:18" ht="17.25" customHeight="1">
      <c r="C289" s="63" t="s">
        <v>237</v>
      </c>
      <c r="D289" s="191"/>
      <c r="E289" s="121" t="s">
        <v>356</v>
      </c>
      <c r="F289" s="61">
        <v>16.940000000000001</v>
      </c>
      <c r="G289" s="61">
        <v>11.52</v>
      </c>
      <c r="H289" s="61">
        <v>2</v>
      </c>
      <c r="I289" s="61">
        <v>11</v>
      </c>
      <c r="J289" s="61">
        <v>20</v>
      </c>
      <c r="K289" s="61">
        <v>18</v>
      </c>
      <c r="L289" s="62"/>
      <c r="M289" s="168"/>
      <c r="N289" s="168"/>
      <c r="O289" s="169"/>
      <c r="P289" s="168"/>
      <c r="Q289" s="168"/>
      <c r="R289" s="168"/>
    </row>
    <row r="290" spans="2:18" ht="17.25" customHeight="1">
      <c r="J290" s="1"/>
      <c r="K290" s="1"/>
      <c r="L290" s="1"/>
      <c r="M290" s="1"/>
      <c r="N290" s="1"/>
    </row>
    <row r="291" spans="2:18" ht="17.25" customHeight="1">
      <c r="B291" s="1" t="s">
        <v>1022</v>
      </c>
      <c r="J291" s="1"/>
      <c r="K291" s="1"/>
      <c r="L291" s="1"/>
      <c r="M291" s="1"/>
      <c r="N291" s="1"/>
    </row>
    <row r="292" spans="2:18" ht="17.25" customHeight="1" thickBot="1">
      <c r="C292" s="29"/>
      <c r="D292" s="30"/>
      <c r="E292" s="30"/>
      <c r="F292" s="31">
        <v>2019</v>
      </c>
      <c r="G292" s="31">
        <f>F292+1</f>
        <v>2020</v>
      </c>
      <c r="H292" s="31">
        <f t="shared" ref="H292:L292" si="60">G292+1</f>
        <v>2021</v>
      </c>
      <c r="I292" s="31">
        <f t="shared" si="60"/>
        <v>2022</v>
      </c>
      <c r="J292" s="31">
        <f t="shared" si="60"/>
        <v>2023</v>
      </c>
      <c r="K292" s="31">
        <f t="shared" si="60"/>
        <v>2024</v>
      </c>
      <c r="L292" s="32">
        <f t="shared" si="60"/>
        <v>2025</v>
      </c>
      <c r="M292" s="1"/>
      <c r="N292" s="1"/>
    </row>
    <row r="293" spans="2:18" ht="17.25" customHeight="1" thickTop="1">
      <c r="C293" s="63"/>
      <c r="D293" s="23"/>
      <c r="E293" s="189" t="s">
        <v>731</v>
      </c>
      <c r="F293" s="101"/>
      <c r="G293" s="101"/>
      <c r="H293" s="101"/>
      <c r="I293" s="101"/>
      <c r="J293" s="101">
        <v>5000</v>
      </c>
      <c r="K293" s="102">
        <v>0</v>
      </c>
      <c r="L293" s="103"/>
      <c r="M293" s="1"/>
      <c r="N293" s="1"/>
    </row>
    <row r="294" spans="2:18" ht="17.25" customHeight="1">
      <c r="J294" s="1"/>
      <c r="K294" s="1"/>
      <c r="L294" s="1"/>
      <c r="M294" s="1"/>
      <c r="N294" s="1"/>
    </row>
    <row r="295" spans="2:18" ht="17.25" customHeight="1">
      <c r="B295" s="1" t="s">
        <v>1023</v>
      </c>
      <c r="J295" s="1"/>
      <c r="K295" s="1"/>
      <c r="L295" s="5" t="s">
        <v>238</v>
      </c>
      <c r="M295" s="1"/>
      <c r="N295" s="1"/>
    </row>
    <row r="296" spans="2:18" ht="17.25" customHeight="1" thickBot="1">
      <c r="C296" s="29" t="s">
        <v>239</v>
      </c>
      <c r="D296" s="30"/>
      <c r="E296" s="30"/>
      <c r="F296" s="31">
        <v>2019</v>
      </c>
      <c r="G296" s="31">
        <f>F296+1</f>
        <v>2020</v>
      </c>
      <c r="H296" s="31">
        <f t="shared" ref="H296:L296" si="61">G296+1</f>
        <v>2021</v>
      </c>
      <c r="I296" s="31">
        <f t="shared" si="61"/>
        <v>2022</v>
      </c>
      <c r="J296" s="31">
        <f t="shared" si="61"/>
        <v>2023</v>
      </c>
      <c r="K296" s="31">
        <f t="shared" si="61"/>
        <v>2024</v>
      </c>
      <c r="L296" s="32">
        <f t="shared" si="61"/>
        <v>2025</v>
      </c>
      <c r="M296" s="1"/>
      <c r="N296" s="1"/>
    </row>
    <row r="297" spans="2:18" ht="17.25" customHeight="1" thickTop="1">
      <c r="C297" s="12" t="s">
        <v>129</v>
      </c>
      <c r="D297" s="11"/>
      <c r="E297" s="118"/>
      <c r="F297" s="24">
        <v>35</v>
      </c>
      <c r="G297" s="24">
        <v>34</v>
      </c>
      <c r="H297" s="24">
        <v>32</v>
      </c>
      <c r="I297" s="24">
        <v>32</v>
      </c>
      <c r="J297" s="24">
        <v>25</v>
      </c>
      <c r="K297" s="24">
        <v>26</v>
      </c>
      <c r="L297" s="42"/>
      <c r="M297" s="1"/>
      <c r="N297" s="1"/>
    </row>
    <row r="298" spans="2:18" ht="17.25" customHeight="1">
      <c r="C298" s="12" t="s">
        <v>130</v>
      </c>
      <c r="D298" s="11"/>
      <c r="E298" s="118"/>
      <c r="F298" s="24">
        <v>31</v>
      </c>
      <c r="G298" s="24">
        <v>30</v>
      </c>
      <c r="H298" s="24">
        <v>29</v>
      </c>
      <c r="I298" s="24">
        <v>30</v>
      </c>
      <c r="J298" s="24">
        <v>28</v>
      </c>
      <c r="K298" s="24">
        <v>27</v>
      </c>
      <c r="L298" s="42"/>
      <c r="M298" s="1"/>
      <c r="N298" s="1"/>
    </row>
    <row r="299" spans="2:18" ht="17.25" customHeight="1">
      <c r="C299" s="12" t="s">
        <v>89</v>
      </c>
      <c r="D299" s="11"/>
      <c r="E299" s="118"/>
      <c r="F299" s="24">
        <v>63</v>
      </c>
      <c r="G299" s="24">
        <v>61</v>
      </c>
      <c r="H299" s="24">
        <v>51</v>
      </c>
      <c r="I299" s="24">
        <v>48</v>
      </c>
      <c r="J299" s="24">
        <v>24</v>
      </c>
      <c r="K299" s="24">
        <v>23</v>
      </c>
      <c r="L299" s="42"/>
      <c r="M299" s="1"/>
      <c r="N299" s="1"/>
    </row>
    <row r="300" spans="2:18" ht="17.25" customHeight="1">
      <c r="C300" s="12" t="s">
        <v>931</v>
      </c>
      <c r="D300" s="11"/>
      <c r="E300" s="118"/>
      <c r="F300" s="24">
        <v>17</v>
      </c>
      <c r="G300" s="24">
        <v>16</v>
      </c>
      <c r="H300" s="24">
        <v>14</v>
      </c>
      <c r="I300" s="24">
        <v>15</v>
      </c>
      <c r="J300" s="24">
        <v>8</v>
      </c>
      <c r="K300" s="24">
        <v>7</v>
      </c>
      <c r="L300" s="42"/>
      <c r="M300" s="1"/>
      <c r="N300" s="1"/>
    </row>
    <row r="301" spans="2:18" ht="17.25" customHeight="1">
      <c r="C301" s="124" t="s">
        <v>91</v>
      </c>
      <c r="D301" s="108"/>
      <c r="E301" s="108"/>
      <c r="F301" s="125">
        <f t="shared" ref="F301:K301" si="62">SUM(F297:F300)</f>
        <v>146</v>
      </c>
      <c r="G301" s="125">
        <f t="shared" si="62"/>
        <v>141</v>
      </c>
      <c r="H301" s="125">
        <f t="shared" si="62"/>
        <v>126</v>
      </c>
      <c r="I301" s="125">
        <f t="shared" si="62"/>
        <v>125</v>
      </c>
      <c r="J301" s="125">
        <f t="shared" si="62"/>
        <v>85</v>
      </c>
      <c r="K301" s="125">
        <f t="shared" si="62"/>
        <v>83</v>
      </c>
      <c r="L301" s="126"/>
      <c r="M301" s="1"/>
      <c r="N301" s="1"/>
    </row>
    <row r="302" spans="2:18" ht="17.25" customHeight="1">
      <c r="C302" s="1" t="s">
        <v>240</v>
      </c>
      <c r="J302" s="1"/>
      <c r="K302" s="1"/>
      <c r="L302" s="1"/>
      <c r="M302" s="1"/>
      <c r="N302" s="1"/>
    </row>
    <row r="303" spans="2:18" ht="17.25" customHeight="1">
      <c r="C303" s="1" t="s">
        <v>241</v>
      </c>
      <c r="J303" s="1"/>
      <c r="K303" s="1"/>
      <c r="L303" s="1"/>
      <c r="M303" s="1"/>
      <c r="N303" s="1"/>
    </row>
    <row r="304" spans="2:18" ht="17.25" customHeight="1">
      <c r="J304" s="1"/>
      <c r="K304" s="1"/>
      <c r="L304" s="1"/>
      <c r="M304" s="1"/>
      <c r="N304" s="1"/>
    </row>
    <row r="305" spans="2:14" ht="17.25" customHeight="1">
      <c r="B305" s="1" t="s">
        <v>1024</v>
      </c>
      <c r="J305" s="1"/>
      <c r="K305" s="1"/>
      <c r="L305" s="5"/>
      <c r="M305" s="1"/>
      <c r="N305" s="1"/>
    </row>
    <row r="306" spans="2:14" ht="17.25" customHeight="1" thickBot="1">
      <c r="C306" s="29"/>
      <c r="D306" s="30"/>
      <c r="E306" s="30"/>
      <c r="F306" s="31">
        <v>2019</v>
      </c>
      <c r="G306" s="31">
        <f>F306+1</f>
        <v>2020</v>
      </c>
      <c r="H306" s="31">
        <f t="shared" ref="H306:L306" si="63">G306+1</f>
        <v>2021</v>
      </c>
      <c r="I306" s="31">
        <f t="shared" si="63"/>
        <v>2022</v>
      </c>
      <c r="J306" s="31">
        <f t="shared" si="63"/>
        <v>2023</v>
      </c>
      <c r="K306" s="31">
        <f t="shared" si="63"/>
        <v>2024</v>
      </c>
      <c r="L306" s="32">
        <f t="shared" si="63"/>
        <v>2025</v>
      </c>
      <c r="M306" s="1"/>
      <c r="N306" s="1"/>
    </row>
    <row r="307" spans="2:14" ht="17.25" customHeight="1" thickTop="1">
      <c r="C307" s="63" t="s">
        <v>161</v>
      </c>
      <c r="D307" s="23"/>
      <c r="E307" s="23" t="s">
        <v>214</v>
      </c>
      <c r="F307" s="101">
        <v>1</v>
      </c>
      <c r="G307" s="101">
        <v>0</v>
      </c>
      <c r="H307" s="101">
        <v>1</v>
      </c>
      <c r="I307" s="101">
        <v>1</v>
      </c>
      <c r="J307" s="101">
        <v>0</v>
      </c>
      <c r="K307" s="102">
        <v>0</v>
      </c>
      <c r="L307" s="103"/>
      <c r="M307" s="1"/>
      <c r="N307" s="1"/>
    </row>
    <row r="308" spans="2:14" ht="17.25" customHeight="1">
      <c r="J308" s="1"/>
      <c r="K308" s="1"/>
      <c r="L308" s="1"/>
      <c r="M308" s="1"/>
      <c r="N308" s="1"/>
    </row>
    <row r="309" spans="2:14" ht="17.25" customHeight="1">
      <c r="B309" s="1" t="s">
        <v>1025</v>
      </c>
      <c r="J309" s="1"/>
      <c r="K309" s="1"/>
      <c r="L309" s="1"/>
      <c r="M309" s="1"/>
      <c r="N309" s="1"/>
    </row>
    <row r="310" spans="2:14" ht="17.25" customHeight="1" thickBot="1">
      <c r="C310" s="29"/>
      <c r="D310" s="30"/>
      <c r="E310" s="30"/>
      <c r="F310" s="31">
        <v>2019</v>
      </c>
      <c r="G310" s="31">
        <f>F310+1</f>
        <v>2020</v>
      </c>
      <c r="H310" s="31">
        <f t="shared" ref="H310:L310" si="64">G310+1</f>
        <v>2021</v>
      </c>
      <c r="I310" s="31">
        <f t="shared" si="64"/>
        <v>2022</v>
      </c>
      <c r="J310" s="31">
        <f t="shared" si="64"/>
        <v>2023</v>
      </c>
      <c r="K310" s="31">
        <f t="shared" si="64"/>
        <v>2024</v>
      </c>
      <c r="L310" s="32">
        <f t="shared" si="64"/>
        <v>2025</v>
      </c>
      <c r="M310" s="1"/>
      <c r="N310" s="1"/>
    </row>
    <row r="311" spans="2:14" ht="17.25" customHeight="1" thickTop="1">
      <c r="C311" s="12" t="s">
        <v>243</v>
      </c>
      <c r="D311" s="11"/>
      <c r="E311" s="118"/>
      <c r="F311" s="24">
        <v>1</v>
      </c>
      <c r="G311" s="455" t="s">
        <v>247</v>
      </c>
      <c r="H311" s="455" t="s">
        <v>248</v>
      </c>
      <c r="I311" s="24"/>
      <c r="J311" s="24">
        <v>1</v>
      </c>
      <c r="K311" s="24"/>
      <c r="L311" s="42"/>
      <c r="M311" s="1"/>
      <c r="N311" s="1"/>
    </row>
    <row r="312" spans="2:14" ht="17.25" customHeight="1">
      <c r="C312" s="12" t="s">
        <v>242</v>
      </c>
      <c r="D312" s="11"/>
      <c r="E312" s="118"/>
      <c r="F312" s="24"/>
      <c r="G312" s="456"/>
      <c r="H312" s="456"/>
      <c r="I312" s="24">
        <v>1</v>
      </c>
      <c r="J312" s="24">
        <v>0</v>
      </c>
      <c r="K312" s="24">
        <v>1</v>
      </c>
      <c r="L312" s="42"/>
      <c r="M312" s="1"/>
      <c r="N312" s="1"/>
    </row>
    <row r="313" spans="2:14" ht="17.25" customHeight="1">
      <c r="C313" s="12" t="s">
        <v>244</v>
      </c>
      <c r="D313" s="11"/>
      <c r="E313" s="118"/>
      <c r="F313" s="24">
        <v>14</v>
      </c>
      <c r="G313" s="456"/>
      <c r="H313" s="456"/>
      <c r="I313" s="24">
        <v>11</v>
      </c>
      <c r="J313" s="24">
        <v>13</v>
      </c>
      <c r="K313" s="24">
        <v>18</v>
      </c>
      <c r="L313" s="42"/>
      <c r="M313" s="1"/>
      <c r="N313" s="1"/>
    </row>
    <row r="314" spans="2:14" ht="17.25" customHeight="1">
      <c r="C314" s="12" t="s">
        <v>245</v>
      </c>
      <c r="D314" s="11"/>
      <c r="E314" s="118"/>
      <c r="F314" s="24">
        <v>55</v>
      </c>
      <c r="G314" s="456"/>
      <c r="H314" s="456"/>
      <c r="I314" s="24">
        <v>43</v>
      </c>
      <c r="J314" s="24">
        <v>48</v>
      </c>
      <c r="K314" s="24">
        <v>52</v>
      </c>
      <c r="L314" s="42"/>
      <c r="M314" s="1"/>
      <c r="N314" s="1"/>
    </row>
    <row r="315" spans="2:14" ht="17.25" customHeight="1">
      <c r="C315" s="63" t="s">
        <v>246</v>
      </c>
      <c r="D315" s="23"/>
      <c r="E315" s="23"/>
      <c r="F315" s="101">
        <v>16</v>
      </c>
      <c r="G315" s="457"/>
      <c r="H315" s="457"/>
      <c r="I315" s="101">
        <v>10</v>
      </c>
      <c r="J315" s="101">
        <v>18</v>
      </c>
      <c r="K315" s="102">
        <v>15</v>
      </c>
      <c r="L315" s="103"/>
      <c r="M315" s="1"/>
      <c r="N315" s="1"/>
    </row>
    <row r="316" spans="2:14" ht="17.25" customHeight="1">
      <c r="J316" s="1"/>
      <c r="K316" s="1"/>
      <c r="L316" s="1"/>
      <c r="M316" s="1"/>
      <c r="N316" s="1"/>
    </row>
    <row r="322" spans="1:19" ht="17.25" customHeight="1">
      <c r="B322" s="1" t="s">
        <v>1501</v>
      </c>
    </row>
    <row r="323" spans="1:19" ht="17.25" customHeight="1">
      <c r="A323" s="123"/>
      <c r="C323" s="358" t="s">
        <v>1503</v>
      </c>
      <c r="D323" s="360" t="s">
        <v>1502</v>
      </c>
      <c r="E323" s="361"/>
      <c r="F323" s="361"/>
      <c r="G323" s="361"/>
      <c r="H323" s="362"/>
      <c r="I323" s="360" t="s">
        <v>1504</v>
      </c>
      <c r="J323" s="361"/>
      <c r="K323" s="361"/>
      <c r="L323" s="361"/>
      <c r="M323" s="361"/>
      <c r="N323" s="361"/>
      <c r="O323" s="361"/>
      <c r="P323" s="361"/>
      <c r="Q323" s="361"/>
      <c r="R323" s="361"/>
      <c r="S323" s="362"/>
    </row>
    <row r="324" spans="1:19" ht="17.25" customHeight="1">
      <c r="C324" s="379">
        <v>45868</v>
      </c>
      <c r="D324" s="364" t="s">
        <v>1505</v>
      </c>
      <c r="E324" s="365"/>
      <c r="F324" s="366"/>
      <c r="G324" s="366"/>
      <c r="H324" s="367"/>
      <c r="I324" s="360" t="s">
        <v>1506</v>
      </c>
      <c r="J324" s="369"/>
      <c r="K324" s="375"/>
      <c r="L324" s="369"/>
      <c r="M324" s="361"/>
      <c r="N324" s="361"/>
      <c r="O324" s="361"/>
      <c r="P324" s="361"/>
      <c r="Q324" s="361"/>
      <c r="R324" s="361"/>
      <c r="S324" s="362"/>
    </row>
    <row r="325" spans="1:19" ht="17.25" customHeight="1">
      <c r="A325" s="123"/>
      <c r="C325" s="379">
        <v>45868</v>
      </c>
      <c r="D325" s="368" t="s">
        <v>1507</v>
      </c>
      <c r="E325" s="363"/>
      <c r="F325" s="363"/>
      <c r="G325" s="369"/>
      <c r="H325" s="370"/>
      <c r="I325" s="368" t="s">
        <v>1508</v>
      </c>
      <c r="J325" s="361"/>
      <c r="K325" s="361"/>
      <c r="L325" s="361"/>
      <c r="M325" s="361"/>
      <c r="N325" s="376"/>
      <c r="O325" s="361"/>
      <c r="P325" s="361"/>
      <c r="Q325" s="361"/>
      <c r="R325" s="361"/>
      <c r="S325" s="362"/>
    </row>
    <row r="326" spans="1:19" ht="17.25" customHeight="1">
      <c r="C326" s="379">
        <v>45868</v>
      </c>
      <c r="D326" s="360" t="s">
        <v>1509</v>
      </c>
      <c r="E326" s="363"/>
      <c r="F326" s="371"/>
      <c r="G326" s="361"/>
      <c r="H326" s="362"/>
      <c r="I326" s="360" t="s">
        <v>1510</v>
      </c>
      <c r="J326" s="373"/>
      <c r="K326" s="377"/>
      <c r="L326" s="377"/>
      <c r="M326" s="361"/>
      <c r="N326" s="361"/>
      <c r="O326" s="361"/>
      <c r="P326" s="361"/>
      <c r="Q326" s="361"/>
      <c r="R326" s="361"/>
      <c r="S326" s="362"/>
    </row>
    <row r="327" spans="1:19" ht="17.25" customHeight="1">
      <c r="A327" s="123"/>
      <c r="C327" s="359">
        <v>45868</v>
      </c>
      <c r="D327" s="360" t="s">
        <v>1509</v>
      </c>
      <c r="E327" s="363"/>
      <c r="F327" s="372"/>
      <c r="G327" s="373"/>
      <c r="H327" s="374"/>
      <c r="I327" s="378" t="s">
        <v>1511</v>
      </c>
      <c r="J327" s="361"/>
      <c r="K327" s="361"/>
      <c r="L327" s="361"/>
      <c r="M327" s="361"/>
      <c r="N327" s="361"/>
      <c r="O327" s="361"/>
      <c r="P327" s="361"/>
      <c r="Q327" s="361"/>
      <c r="R327" s="361"/>
      <c r="S327" s="362"/>
    </row>
    <row r="328" spans="1:19" ht="17.25" customHeight="1">
      <c r="D328" s="1"/>
      <c r="E328" s="7"/>
      <c r="F328" s="195"/>
      <c r="J328" s="175"/>
      <c r="K328" s="205"/>
      <c r="L328" s="206"/>
      <c r="M328" s="1"/>
      <c r="N328" s="1"/>
    </row>
    <row r="329" spans="1:19" ht="17.25" customHeight="1">
      <c r="D329" s="357"/>
      <c r="E329" s="18"/>
      <c r="F329" s="204"/>
      <c r="G329" s="175"/>
      <c r="H329" s="175"/>
      <c r="I329" s="174"/>
      <c r="J329" s="175"/>
      <c r="K329" s="205"/>
      <c r="L329" s="206"/>
      <c r="M329" s="1"/>
      <c r="N329" s="1"/>
    </row>
    <row r="330" spans="1:19" ht="17.25" customHeight="1">
      <c r="D330" s="172"/>
      <c r="E330" s="18"/>
      <c r="F330" s="204"/>
      <c r="G330" s="175"/>
      <c r="H330" s="175"/>
      <c r="I330" s="174"/>
    </row>
  </sheetData>
  <sortState xmlns:xlrd2="http://schemas.microsoft.com/office/spreadsheetml/2017/richdata2" ref="J2:K43">
    <sortCondition ref="J3:J43"/>
    <sortCondition ref="K3:K43"/>
  </sortState>
  <mergeCells count="5">
    <mergeCell ref="G311:G315"/>
    <mergeCell ref="H311:H315"/>
    <mergeCell ref="F109:F110"/>
    <mergeCell ref="G109:G110"/>
    <mergeCell ref="H109:H110"/>
  </mergeCells>
  <phoneticPr fontId="3"/>
  <hyperlinks>
    <hyperlink ref="E1" r:id="rId1" xr:uid="{F7EDA0B0-B364-4A5A-A2BA-4B541620182B}"/>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81BDC-4B42-4D44-BF44-202D451151EC}">
  <sheetPr>
    <tabColor theme="5"/>
  </sheetPr>
  <dimension ref="A1:L274"/>
  <sheetViews>
    <sheetView showGridLines="0" zoomScaleNormal="100" workbookViewId="0">
      <selection activeCell="E1" sqref="E1"/>
    </sheetView>
  </sheetViews>
  <sheetFormatPr defaultColWidth="10.5" defaultRowHeight="18.75" customHeight="1"/>
  <cols>
    <col min="1" max="1" width="1.75" style="1" customWidth="1"/>
    <col min="2" max="2" width="1.875" style="1" customWidth="1"/>
    <col min="3" max="3" width="34.5" style="1" customWidth="1"/>
    <col min="4" max="4" width="9.875" style="1" customWidth="1"/>
    <col min="5" max="5" width="3.125" style="1" customWidth="1"/>
    <col min="6" max="6" width="13.875" style="1" customWidth="1"/>
    <col min="7" max="11" width="13.875" customWidth="1"/>
    <col min="12" max="12" width="13.875" style="1" customWidth="1"/>
    <col min="13" max="16384" width="10.5" style="1"/>
  </cols>
  <sheetData>
    <row r="1" spans="1:12" ht="24" customHeight="1">
      <c r="A1" s="6" t="s">
        <v>71</v>
      </c>
      <c r="D1" s="215" t="s">
        <v>1569</v>
      </c>
      <c r="E1" s="443" t="s">
        <v>1570</v>
      </c>
      <c r="H1" s="1"/>
      <c r="I1" s="1"/>
      <c r="J1" s="1"/>
      <c r="K1" s="5" t="s">
        <v>69</v>
      </c>
      <c r="L1" s="178">
        <v>45868</v>
      </c>
    </row>
    <row r="2" spans="1:12" ht="18.75" customHeight="1">
      <c r="G2" s="1"/>
      <c r="H2" s="1"/>
      <c r="I2" s="1"/>
      <c r="J2" s="1"/>
      <c r="K2" s="1"/>
    </row>
    <row r="3" spans="1:12" ht="18.75" customHeight="1">
      <c r="G3" s="1"/>
      <c r="H3" s="1"/>
      <c r="I3" s="1"/>
      <c r="J3" s="1"/>
      <c r="K3" s="1"/>
    </row>
    <row r="4" spans="1:12" ht="18.75" customHeight="1">
      <c r="B4" s="1" t="s">
        <v>1032</v>
      </c>
      <c r="G4" s="1"/>
      <c r="H4" s="2"/>
      <c r="I4" s="1"/>
      <c r="J4" s="1"/>
      <c r="K4" s="2"/>
    </row>
    <row r="5" spans="1:12" ht="18.75" customHeight="1" thickBot="1">
      <c r="C5" s="127" t="s">
        <v>81</v>
      </c>
      <c r="D5" s="128"/>
      <c r="E5" s="128"/>
      <c r="F5" s="129">
        <v>2019</v>
      </c>
      <c r="G5" s="129">
        <f>F5+1</f>
        <v>2020</v>
      </c>
      <c r="H5" s="129">
        <f t="shared" ref="H5:L5" si="0">G5+1</f>
        <v>2021</v>
      </c>
      <c r="I5" s="129">
        <f t="shared" si="0"/>
        <v>2022</v>
      </c>
      <c r="J5" s="129">
        <f t="shared" si="0"/>
        <v>2023</v>
      </c>
      <c r="K5" s="129">
        <f t="shared" si="0"/>
        <v>2024</v>
      </c>
      <c r="L5" s="130">
        <f t="shared" si="0"/>
        <v>2025</v>
      </c>
    </row>
    <row r="6" spans="1:12" ht="18.75" customHeight="1" thickTop="1">
      <c r="A6" s="8"/>
      <c r="C6" s="12" t="s">
        <v>249</v>
      </c>
      <c r="D6" s="20"/>
      <c r="E6" s="20" t="s">
        <v>182</v>
      </c>
      <c r="F6" s="131">
        <v>0.99</v>
      </c>
      <c r="G6" s="131">
        <v>1</v>
      </c>
      <c r="H6" s="131">
        <v>0.99</v>
      </c>
      <c r="I6" s="131">
        <v>1</v>
      </c>
      <c r="J6" s="131">
        <v>0.99</v>
      </c>
      <c r="K6" s="138">
        <v>1</v>
      </c>
      <c r="L6" s="42"/>
    </row>
    <row r="7" spans="1:12" ht="18.75" customHeight="1">
      <c r="C7" s="16" t="s">
        <v>250</v>
      </c>
      <c r="D7" s="22"/>
      <c r="E7" s="22" t="s">
        <v>182</v>
      </c>
      <c r="F7" s="77">
        <v>1</v>
      </c>
      <c r="G7" s="77">
        <v>1</v>
      </c>
      <c r="H7" s="77">
        <v>1</v>
      </c>
      <c r="I7" s="77">
        <v>1</v>
      </c>
      <c r="J7" s="77">
        <v>1</v>
      </c>
      <c r="K7" s="98">
        <v>1</v>
      </c>
      <c r="L7" s="46"/>
    </row>
    <row r="8" spans="1:12" ht="18.75" customHeight="1">
      <c r="E8" s="2"/>
      <c r="G8" s="1"/>
      <c r="H8" s="1"/>
      <c r="I8" s="1"/>
      <c r="J8" s="1"/>
      <c r="K8" s="1"/>
    </row>
    <row r="9" spans="1:12" ht="18.75" customHeight="1">
      <c r="B9" s="1" t="s">
        <v>1033</v>
      </c>
      <c r="G9" s="1"/>
      <c r="H9" s="2"/>
      <c r="I9" s="1"/>
      <c r="J9" s="1"/>
      <c r="K9" s="2"/>
    </row>
    <row r="10" spans="1:12" ht="18.75" customHeight="1" thickBot="1">
      <c r="C10" s="127" t="s">
        <v>81</v>
      </c>
      <c r="D10" s="128"/>
      <c r="E10" s="128"/>
      <c r="F10" s="129">
        <v>2019</v>
      </c>
      <c r="G10" s="129">
        <f>F10+1</f>
        <v>2020</v>
      </c>
      <c r="H10" s="129">
        <f t="shared" ref="H10:L10" si="1">G10+1</f>
        <v>2021</v>
      </c>
      <c r="I10" s="129">
        <f t="shared" si="1"/>
        <v>2022</v>
      </c>
      <c r="J10" s="129">
        <f t="shared" si="1"/>
        <v>2023</v>
      </c>
      <c r="K10" s="129">
        <f t="shared" si="1"/>
        <v>2024</v>
      </c>
      <c r="L10" s="130">
        <f t="shared" si="1"/>
        <v>2025</v>
      </c>
    </row>
    <row r="11" spans="1:12" ht="18.75" customHeight="1" thickTop="1">
      <c r="C11" s="12" t="s">
        <v>251</v>
      </c>
      <c r="D11" s="20" t="s">
        <v>254</v>
      </c>
      <c r="E11" s="135" t="s">
        <v>214</v>
      </c>
      <c r="F11" s="132"/>
      <c r="G11" s="132"/>
      <c r="H11" s="132"/>
      <c r="I11" s="132"/>
      <c r="J11" s="132">
        <v>65</v>
      </c>
      <c r="K11" s="133">
        <v>74</v>
      </c>
      <c r="L11" s="134"/>
    </row>
    <row r="12" spans="1:12" ht="18.75" customHeight="1">
      <c r="C12" s="165" t="s">
        <v>350</v>
      </c>
      <c r="D12" s="20" t="s">
        <v>89</v>
      </c>
      <c r="E12" s="135" t="s">
        <v>213</v>
      </c>
      <c r="F12" s="132"/>
      <c r="G12" s="132"/>
      <c r="H12" s="132"/>
      <c r="I12" s="132"/>
      <c r="J12" s="132">
        <v>14</v>
      </c>
      <c r="K12" s="133">
        <v>11</v>
      </c>
      <c r="L12" s="134"/>
    </row>
    <row r="13" spans="1:12" ht="18.75" customHeight="1">
      <c r="C13" s="165" t="s">
        <v>350</v>
      </c>
      <c r="D13" s="20" t="s">
        <v>90</v>
      </c>
      <c r="E13" s="135" t="s">
        <v>213</v>
      </c>
      <c r="F13" s="132"/>
      <c r="G13" s="132"/>
      <c r="H13" s="132"/>
      <c r="I13" s="132"/>
      <c r="J13" s="132">
        <v>11</v>
      </c>
      <c r="K13" s="133">
        <v>30</v>
      </c>
      <c r="L13" s="134"/>
    </row>
    <row r="14" spans="1:12" ht="18.75" customHeight="1">
      <c r="C14" s="165" t="s">
        <v>350</v>
      </c>
      <c r="D14" s="20" t="s">
        <v>255</v>
      </c>
      <c r="E14" s="135" t="s">
        <v>213</v>
      </c>
      <c r="F14" s="132"/>
      <c r="G14" s="132"/>
      <c r="H14" s="132"/>
      <c r="I14" s="132"/>
      <c r="J14" s="132">
        <v>7</v>
      </c>
      <c r="K14" s="133">
        <v>10</v>
      </c>
      <c r="L14" s="134"/>
    </row>
    <row r="15" spans="1:12" ht="18.75" customHeight="1">
      <c r="C15" s="12" t="s">
        <v>252</v>
      </c>
      <c r="D15" s="20" t="s">
        <v>254</v>
      </c>
      <c r="E15" s="135" t="s">
        <v>213</v>
      </c>
      <c r="F15" s="132"/>
      <c r="G15" s="132"/>
      <c r="H15" s="132"/>
      <c r="I15" s="132"/>
      <c r="J15" s="132">
        <v>149</v>
      </c>
      <c r="K15" s="133">
        <v>146</v>
      </c>
      <c r="L15" s="134"/>
    </row>
    <row r="16" spans="1:12" ht="18.75" customHeight="1">
      <c r="C16" s="165" t="s">
        <v>351</v>
      </c>
      <c r="D16" s="20" t="s">
        <v>89</v>
      </c>
      <c r="E16" s="135" t="s">
        <v>213</v>
      </c>
      <c r="F16" s="132"/>
      <c r="G16" s="132"/>
      <c r="H16" s="132"/>
      <c r="I16" s="132"/>
      <c r="J16" s="132">
        <v>12</v>
      </c>
      <c r="K16" s="133">
        <v>5</v>
      </c>
      <c r="L16" s="134"/>
    </row>
    <row r="17" spans="3:12" ht="18.75" customHeight="1">
      <c r="C17" s="165" t="s">
        <v>351</v>
      </c>
      <c r="D17" s="20" t="s">
        <v>90</v>
      </c>
      <c r="E17" s="135" t="s">
        <v>213</v>
      </c>
      <c r="F17" s="132"/>
      <c r="G17" s="132"/>
      <c r="H17" s="132"/>
      <c r="I17" s="132"/>
      <c r="J17" s="132">
        <v>24</v>
      </c>
      <c r="K17" s="133">
        <v>28</v>
      </c>
      <c r="L17" s="134"/>
    </row>
    <row r="18" spans="3:12" ht="18.75" customHeight="1">
      <c r="C18" s="165" t="s">
        <v>351</v>
      </c>
      <c r="D18" s="20" t="s">
        <v>255</v>
      </c>
      <c r="E18" s="135" t="s">
        <v>213</v>
      </c>
      <c r="F18" s="132"/>
      <c r="G18" s="132"/>
      <c r="H18" s="132"/>
      <c r="I18" s="132"/>
      <c r="J18" s="132">
        <v>10</v>
      </c>
      <c r="K18" s="133">
        <v>12</v>
      </c>
      <c r="L18" s="134"/>
    </row>
    <row r="19" spans="3:12" ht="18.75" customHeight="1">
      <c r="C19" s="12" t="s">
        <v>253</v>
      </c>
      <c r="D19" s="20" t="s">
        <v>254</v>
      </c>
      <c r="E19" s="135" t="s">
        <v>213</v>
      </c>
      <c r="F19" s="132"/>
      <c r="G19" s="132"/>
      <c r="H19" s="132"/>
      <c r="I19" s="132"/>
      <c r="J19" s="132">
        <v>239</v>
      </c>
      <c r="K19" s="133">
        <v>218</v>
      </c>
      <c r="L19" s="134"/>
    </row>
    <row r="20" spans="3:12" ht="18.75" customHeight="1">
      <c r="C20" s="165" t="s">
        <v>352</v>
      </c>
      <c r="D20" s="20" t="s">
        <v>89</v>
      </c>
      <c r="E20" s="135" t="s">
        <v>213</v>
      </c>
      <c r="F20" s="132"/>
      <c r="G20" s="132"/>
      <c r="H20" s="132"/>
      <c r="I20" s="132"/>
      <c r="J20" s="132">
        <v>13</v>
      </c>
      <c r="K20" s="133">
        <v>15</v>
      </c>
      <c r="L20" s="134"/>
    </row>
    <row r="21" spans="3:12" ht="18.75" customHeight="1">
      <c r="C21" s="165" t="s">
        <v>352</v>
      </c>
      <c r="D21" s="20" t="s">
        <v>90</v>
      </c>
      <c r="E21" s="135" t="s">
        <v>213</v>
      </c>
      <c r="F21" s="132"/>
      <c r="G21" s="132"/>
      <c r="H21" s="132"/>
      <c r="I21" s="132"/>
      <c r="J21" s="132">
        <v>14</v>
      </c>
      <c r="K21" s="133">
        <v>13</v>
      </c>
      <c r="L21" s="134"/>
    </row>
    <row r="22" spans="3:12" ht="18.75" customHeight="1">
      <c r="C22" s="165" t="s">
        <v>352</v>
      </c>
      <c r="D22" s="20" t="s">
        <v>255</v>
      </c>
      <c r="E22" s="135" t="s">
        <v>213</v>
      </c>
      <c r="F22" s="132"/>
      <c r="G22" s="132"/>
      <c r="H22" s="132"/>
      <c r="I22" s="132"/>
      <c r="J22" s="132">
        <v>3</v>
      </c>
      <c r="K22" s="133">
        <v>0</v>
      </c>
      <c r="L22" s="134"/>
    </row>
    <row r="23" spans="3:12" ht="18.75" customHeight="1">
      <c r="C23" s="124" t="s">
        <v>91</v>
      </c>
      <c r="D23" s="108"/>
      <c r="E23" s="136" t="s">
        <v>213</v>
      </c>
      <c r="F23" s="125" t="s">
        <v>256</v>
      </c>
      <c r="G23" s="125" t="s">
        <v>257</v>
      </c>
      <c r="H23" s="125" t="s">
        <v>258</v>
      </c>
      <c r="I23" s="125" t="s">
        <v>258</v>
      </c>
      <c r="J23" s="125">
        <f>SUM(J11:J22)</f>
        <v>561</v>
      </c>
      <c r="K23" s="125">
        <f>SUM(K11:K22)</f>
        <v>562</v>
      </c>
      <c r="L23" s="126"/>
    </row>
    <row r="24" spans="3:12" ht="18.75" customHeight="1">
      <c r="G24" s="1"/>
      <c r="H24" s="1"/>
      <c r="I24" s="1"/>
      <c r="J24" s="1"/>
      <c r="K24" s="1"/>
    </row>
    <row r="25" spans="3:12" ht="18.75" customHeight="1">
      <c r="G25" s="1"/>
      <c r="H25" s="1"/>
      <c r="I25" s="1"/>
      <c r="J25" s="1"/>
      <c r="K25" s="1"/>
    </row>
    <row r="26" spans="3:12" ht="18.75" customHeight="1">
      <c r="G26" s="1"/>
      <c r="H26" s="1"/>
      <c r="I26" s="1"/>
      <c r="J26" s="1"/>
      <c r="K26" s="1"/>
    </row>
    <row r="27" spans="3:12" ht="18.75" customHeight="1">
      <c r="G27" s="1"/>
      <c r="H27" s="1"/>
      <c r="I27" s="1"/>
      <c r="J27" s="1"/>
      <c r="K27" s="1"/>
    </row>
    <row r="28" spans="3:12" ht="18.75" customHeight="1">
      <c r="G28" s="1"/>
      <c r="H28" s="1"/>
      <c r="I28" s="1"/>
      <c r="J28" s="1"/>
      <c r="K28" s="1"/>
    </row>
    <row r="29" spans="3:12" ht="18.75" customHeight="1">
      <c r="G29" s="1"/>
      <c r="H29" s="1"/>
      <c r="I29" s="1"/>
      <c r="J29" s="1"/>
      <c r="K29" s="1"/>
    </row>
    <row r="30" spans="3:12" ht="18.75" customHeight="1">
      <c r="G30" s="1"/>
      <c r="H30" s="1"/>
      <c r="I30" s="1"/>
      <c r="J30" s="1"/>
      <c r="K30" s="1"/>
    </row>
    <row r="31" spans="3:12" ht="18.75" customHeight="1">
      <c r="G31" s="1"/>
      <c r="H31" s="1"/>
      <c r="I31" s="1"/>
      <c r="J31" s="1"/>
      <c r="K31" s="1"/>
    </row>
    <row r="32" spans="3:12" ht="18.75" customHeight="1">
      <c r="G32" s="1"/>
      <c r="H32" s="1"/>
      <c r="I32" s="1"/>
      <c r="J32" s="1"/>
      <c r="K32" s="1"/>
    </row>
    <row r="33" s="1" customFormat="1" ht="18.75" customHeight="1"/>
    <row r="34" s="1" customFormat="1" ht="18.75" customHeight="1"/>
    <row r="35" s="1" customFormat="1" ht="18.75" customHeight="1"/>
    <row r="36" s="1" customFormat="1" ht="18.75" customHeight="1"/>
    <row r="37" s="1" customFormat="1" ht="18.75" customHeight="1"/>
    <row r="38" s="1" customFormat="1" ht="18.75" customHeight="1"/>
    <row r="39" s="1" customFormat="1" ht="18.75" customHeight="1"/>
    <row r="40" s="1" customFormat="1" ht="18.75" customHeight="1"/>
    <row r="41" s="1" customFormat="1" ht="18.75" customHeight="1"/>
    <row r="42" s="1" customFormat="1" ht="18.75" customHeight="1"/>
    <row r="43" s="1" customFormat="1" ht="18.75" customHeight="1"/>
    <row r="44" s="1" customFormat="1" ht="18.75" customHeight="1"/>
    <row r="45" s="1" customFormat="1" ht="18.75" customHeight="1"/>
    <row r="46" s="1" customFormat="1" ht="18.75" customHeight="1"/>
    <row r="47" s="1" customFormat="1" ht="18.75" customHeight="1"/>
    <row r="48" s="1" customFormat="1" ht="18.75" customHeight="1"/>
    <row r="49" s="1" customFormat="1" ht="18.75" customHeight="1"/>
    <row r="50" s="1" customFormat="1" ht="18.75" customHeight="1"/>
    <row r="51" s="1" customFormat="1" ht="18.75" customHeight="1"/>
    <row r="52" s="1" customFormat="1" ht="18.75" customHeight="1"/>
    <row r="53" s="1" customFormat="1" ht="18.75" customHeight="1"/>
    <row r="54" s="1" customFormat="1" ht="18.75" customHeight="1"/>
    <row r="55" s="1" customFormat="1" ht="18.75" customHeight="1"/>
    <row r="56" s="1" customFormat="1" ht="18.75" customHeight="1"/>
    <row r="57" s="1" customFormat="1" ht="18.75" customHeight="1"/>
    <row r="58" s="1" customFormat="1" ht="18.75" customHeight="1"/>
    <row r="59" s="1" customFormat="1" ht="18.75" customHeight="1"/>
    <row r="60" s="1" customFormat="1" ht="18.75" customHeight="1"/>
    <row r="61" s="1" customFormat="1" ht="18.75" customHeight="1"/>
    <row r="62" s="1" customFormat="1" ht="18.75" customHeight="1"/>
    <row r="63" s="1" customFormat="1" ht="18.75" customHeight="1"/>
    <row r="64" s="1" customFormat="1" ht="18.75" customHeight="1"/>
    <row r="65" s="1" customFormat="1" ht="18.75" customHeight="1"/>
    <row r="66" s="1" customFormat="1" ht="18.75" customHeight="1"/>
    <row r="67" s="1" customFormat="1" ht="18.75" customHeight="1"/>
    <row r="68" s="1" customFormat="1" ht="18.75" customHeight="1"/>
    <row r="69" s="1" customFormat="1" ht="18.75" customHeight="1"/>
    <row r="70" s="1" customFormat="1" ht="18.75" customHeight="1"/>
    <row r="71" s="1" customFormat="1" ht="18.75" customHeight="1"/>
    <row r="72" s="1" customFormat="1" ht="18.75" customHeight="1"/>
    <row r="73" s="1" customFormat="1" ht="18.75" customHeight="1"/>
    <row r="74" s="1" customFormat="1" ht="18.75" customHeight="1"/>
    <row r="75" s="1" customFormat="1" ht="18.75" customHeight="1"/>
    <row r="76" s="1" customFormat="1" ht="18.75" customHeight="1"/>
    <row r="77" s="1" customFormat="1" ht="18.75" customHeight="1"/>
    <row r="78" s="1" customFormat="1" ht="18.75" customHeight="1"/>
    <row r="79" s="1" customFormat="1" ht="18.75" customHeight="1"/>
    <row r="80" s="1" customFormat="1" ht="18.75" customHeight="1"/>
    <row r="81" s="1" customFormat="1" ht="18.75" customHeight="1"/>
    <row r="82" s="1" customFormat="1" ht="18.75" customHeight="1"/>
    <row r="83" s="1" customFormat="1" ht="18.75" customHeight="1"/>
    <row r="84" s="1" customFormat="1" ht="18.75" customHeight="1"/>
    <row r="85" s="1" customFormat="1" ht="18.75" customHeight="1"/>
    <row r="86" s="1" customFormat="1" ht="18.75" customHeight="1"/>
    <row r="87" s="1" customFormat="1" ht="18.75" customHeight="1"/>
    <row r="88" s="1" customFormat="1" ht="18.75" customHeight="1"/>
    <row r="89" s="1" customFormat="1" ht="18.75" customHeight="1"/>
    <row r="90" s="1" customFormat="1" ht="18.75" customHeight="1"/>
    <row r="91" s="1" customFormat="1" ht="18.75" customHeight="1"/>
    <row r="92" s="1" customFormat="1" ht="18.75" customHeight="1"/>
    <row r="93" s="1" customFormat="1" ht="18.75" customHeight="1"/>
    <row r="94" s="1" customFormat="1" ht="18.75" customHeight="1"/>
    <row r="95" s="1" customFormat="1" ht="18.75" customHeight="1"/>
    <row r="96" s="1" customFormat="1" ht="18.75" customHeight="1"/>
    <row r="97" s="1" customFormat="1" ht="18.75" customHeight="1"/>
    <row r="98" s="1" customFormat="1" ht="18.75" customHeight="1"/>
    <row r="99" s="1" customFormat="1" ht="18.75" customHeight="1"/>
    <row r="100" s="1" customFormat="1" ht="18.75" customHeight="1"/>
    <row r="101" s="1" customFormat="1" ht="18.75" customHeight="1"/>
    <row r="102" s="1" customFormat="1" ht="18.75" customHeight="1"/>
    <row r="103" s="1" customFormat="1" ht="18.75" customHeight="1"/>
    <row r="104" s="1" customFormat="1" ht="18.75" customHeight="1"/>
    <row r="105" s="1" customFormat="1" ht="18.75" customHeight="1"/>
    <row r="106" s="1" customFormat="1" ht="18.75" customHeight="1"/>
    <row r="107" s="1" customFormat="1" ht="18.75" customHeight="1"/>
    <row r="108" s="1" customFormat="1" ht="18.75" customHeight="1"/>
    <row r="109" s="1" customFormat="1" ht="18.75" customHeight="1"/>
    <row r="110" s="1" customFormat="1" ht="18.75" customHeight="1"/>
    <row r="111" s="1" customFormat="1" ht="18.75" customHeight="1"/>
    <row r="112" s="1" customFormat="1" ht="18.75" customHeight="1"/>
    <row r="113" s="1" customFormat="1" ht="18.75" customHeight="1"/>
    <row r="114" s="1" customFormat="1" ht="18.75" customHeight="1"/>
    <row r="115" s="1" customFormat="1" ht="18.75" customHeight="1"/>
    <row r="116" s="1" customFormat="1" ht="18.75" customHeight="1"/>
    <row r="117" s="1" customFormat="1" ht="18.75" customHeight="1"/>
    <row r="118" s="1" customFormat="1" ht="18.75" customHeight="1"/>
    <row r="119" s="1" customFormat="1" ht="18.75" customHeight="1"/>
    <row r="120" s="1" customFormat="1" ht="18.75" customHeight="1"/>
    <row r="121" s="1" customFormat="1" ht="18.75" customHeight="1"/>
    <row r="122" s="1" customFormat="1" ht="18.75" customHeight="1"/>
    <row r="123" s="1" customFormat="1" ht="18.75" customHeight="1"/>
    <row r="124" s="1" customFormat="1" ht="18.75" customHeight="1"/>
    <row r="125" s="1" customFormat="1" ht="18.75" customHeight="1"/>
    <row r="126" s="1" customFormat="1" ht="18.75" customHeight="1"/>
    <row r="127" s="1" customFormat="1" ht="18.75" customHeight="1"/>
    <row r="128" s="1" customFormat="1" ht="18.75" customHeight="1"/>
    <row r="129" s="1" customFormat="1" ht="18.75" customHeight="1"/>
    <row r="130" s="1" customFormat="1" ht="18.75" customHeight="1"/>
    <row r="131" s="1" customFormat="1" ht="18.75" customHeight="1"/>
    <row r="132" s="1" customFormat="1" ht="18.75" customHeight="1"/>
    <row r="133" s="1" customFormat="1" ht="18.75" customHeight="1"/>
    <row r="134" s="1" customFormat="1" ht="18.75" customHeight="1"/>
    <row r="135" s="1" customFormat="1" ht="18.75" customHeight="1"/>
    <row r="136" s="1" customFormat="1" ht="18.75" customHeight="1"/>
    <row r="137" s="1" customFormat="1" ht="18.75" customHeight="1"/>
    <row r="138" s="1" customFormat="1" ht="18.75" customHeight="1"/>
    <row r="139" s="1" customFormat="1" ht="18.75" customHeight="1"/>
    <row r="140" s="1" customFormat="1" ht="18.75" customHeight="1"/>
    <row r="141" s="1" customFormat="1" ht="18.75" customHeight="1"/>
    <row r="142" s="1" customFormat="1" ht="18.75" customHeight="1"/>
    <row r="143" s="1" customFormat="1" ht="18.75" customHeight="1"/>
    <row r="144" s="1" customFormat="1" ht="18.75" customHeight="1"/>
    <row r="145" s="1" customFormat="1" ht="18.75" customHeight="1"/>
    <row r="146" s="1" customFormat="1" ht="18.75" customHeight="1"/>
    <row r="147" s="1" customFormat="1" ht="18.75" customHeight="1"/>
    <row r="148" s="1" customFormat="1" ht="18.75" customHeight="1"/>
    <row r="149" s="1" customFormat="1" ht="18.75" customHeight="1"/>
    <row r="150" s="1" customFormat="1" ht="18.75" customHeight="1"/>
    <row r="151" s="1" customFormat="1" ht="18.75" customHeight="1"/>
    <row r="152" s="1" customFormat="1" ht="18.75" customHeight="1"/>
    <row r="153" s="1" customFormat="1" ht="18.75" customHeight="1"/>
    <row r="154" s="1" customFormat="1" ht="18.75" customHeight="1"/>
    <row r="155" s="1" customFormat="1" ht="18.75" customHeight="1"/>
    <row r="156" s="1" customFormat="1" ht="18.75" customHeight="1"/>
    <row r="157" s="1" customFormat="1" ht="18.75" customHeight="1"/>
    <row r="158" s="1" customFormat="1" ht="18.75" customHeight="1"/>
    <row r="159" s="1" customFormat="1" ht="18.75" customHeight="1"/>
    <row r="160" s="1" customFormat="1" ht="18.75" customHeight="1"/>
    <row r="161" s="1" customFormat="1" ht="18.75" customHeight="1"/>
    <row r="162" s="1" customFormat="1" ht="18.75" customHeight="1"/>
    <row r="163" s="1" customFormat="1" ht="18.75" customHeight="1"/>
    <row r="164" s="1" customFormat="1" ht="18.75" customHeight="1"/>
    <row r="165" s="1" customFormat="1" ht="18.75" customHeight="1"/>
    <row r="166" s="1" customFormat="1" ht="18.75" customHeight="1"/>
    <row r="167" s="1" customFormat="1" ht="18.75" customHeight="1"/>
    <row r="168" s="1" customFormat="1" ht="18.75" customHeight="1"/>
    <row r="169" s="1" customFormat="1" ht="18.75" customHeight="1"/>
    <row r="170" s="1" customFormat="1" ht="18.75" customHeight="1"/>
    <row r="171" s="1" customFormat="1" ht="18.75" customHeight="1"/>
    <row r="172" s="1" customFormat="1" ht="18.75" customHeight="1"/>
    <row r="173" s="1" customFormat="1" ht="18.75" customHeight="1"/>
    <row r="174" s="1" customFormat="1" ht="18.75" customHeight="1"/>
    <row r="175" s="1" customFormat="1" ht="18.75" customHeight="1"/>
    <row r="176" s="1" customFormat="1" ht="18.75" customHeight="1"/>
    <row r="177" s="1" customFormat="1" ht="18.75" customHeight="1"/>
    <row r="178" s="1" customFormat="1" ht="18.75" customHeight="1"/>
    <row r="179" s="1" customFormat="1" ht="18.75" customHeight="1"/>
    <row r="180" s="1" customFormat="1" ht="18.75" customHeight="1"/>
    <row r="181" s="1" customFormat="1" ht="18.75" customHeight="1"/>
    <row r="182" s="1" customFormat="1" ht="18.75" customHeight="1"/>
    <row r="183" s="1" customFormat="1" ht="18.75" customHeight="1"/>
    <row r="184" s="1" customFormat="1" ht="18.75" customHeight="1"/>
    <row r="185" s="1" customFormat="1" ht="18.75" customHeight="1"/>
    <row r="186" s="1" customFormat="1" ht="18.75" customHeight="1"/>
    <row r="187" s="1" customFormat="1" ht="18.75" customHeight="1"/>
    <row r="188" s="1" customFormat="1" ht="18.75" customHeight="1"/>
    <row r="189" s="1" customFormat="1" ht="18.75" customHeight="1"/>
    <row r="190" s="1" customFormat="1" ht="18.75" customHeight="1"/>
    <row r="191" s="1" customFormat="1" ht="18.75" customHeight="1"/>
    <row r="192" s="1" customFormat="1" ht="18.75" customHeight="1"/>
    <row r="193" s="1" customFormat="1" ht="18.75" customHeight="1"/>
    <row r="194" s="1" customFormat="1" ht="18.75" customHeight="1"/>
    <row r="195" s="1" customFormat="1" ht="18.75" customHeight="1"/>
    <row r="196" s="1" customFormat="1" ht="18.75" customHeight="1"/>
    <row r="197" s="1" customFormat="1" ht="18.75" customHeight="1"/>
    <row r="198" s="1" customFormat="1" ht="18.75" customHeight="1"/>
    <row r="199" s="1" customFormat="1" ht="18.75" customHeight="1"/>
    <row r="200" s="1" customFormat="1" ht="18.75" customHeight="1"/>
    <row r="201" s="1" customFormat="1" ht="18.75" customHeight="1"/>
    <row r="202" s="1" customFormat="1" ht="18.75" customHeight="1"/>
    <row r="203" s="1" customFormat="1" ht="18.75" customHeight="1"/>
    <row r="204" s="1" customFormat="1" ht="18.75" customHeight="1"/>
    <row r="205" s="1" customFormat="1" ht="18.75" customHeight="1"/>
    <row r="206" s="1" customFormat="1" ht="18.75" customHeight="1"/>
    <row r="207" s="1" customFormat="1" ht="18.75" customHeight="1"/>
    <row r="208" s="1" customFormat="1" ht="18.75" customHeight="1"/>
    <row r="209" s="1" customFormat="1" ht="18.75" customHeight="1"/>
    <row r="210" s="1" customFormat="1" ht="18.75" customHeight="1"/>
    <row r="211" s="1" customFormat="1" ht="18.75" customHeight="1"/>
    <row r="212" s="1" customFormat="1" ht="18.75" customHeight="1"/>
    <row r="213" s="1" customFormat="1" ht="18.75" customHeight="1"/>
    <row r="214" s="1" customFormat="1" ht="18.75" customHeight="1"/>
    <row r="215" s="1" customFormat="1" ht="18.75" customHeight="1"/>
    <row r="216" s="1" customFormat="1" ht="18.75" customHeight="1"/>
    <row r="217" s="1" customFormat="1" ht="18.75" customHeight="1"/>
    <row r="218" s="1" customFormat="1" ht="18.75" customHeight="1"/>
    <row r="219" s="1" customFormat="1" ht="18.75" customHeight="1"/>
    <row r="220" s="1" customFormat="1" ht="18.75" customHeight="1"/>
    <row r="221" s="1" customFormat="1" ht="18.75" customHeight="1"/>
    <row r="222" s="1" customFormat="1" ht="18.75" customHeight="1"/>
    <row r="223" s="1" customFormat="1" ht="18.75" customHeight="1"/>
    <row r="224" s="1" customFormat="1" ht="18.75" customHeight="1"/>
    <row r="225" s="1" customFormat="1" ht="18.75" customHeight="1"/>
    <row r="226" s="1" customFormat="1" ht="18.75" customHeight="1"/>
    <row r="227" s="1" customFormat="1" ht="18.75" customHeight="1"/>
    <row r="228" s="1" customFormat="1" ht="18.75" customHeight="1"/>
    <row r="229" s="1" customFormat="1" ht="18.75" customHeight="1"/>
    <row r="230" s="1" customFormat="1" ht="18.75" customHeight="1"/>
    <row r="231" s="1" customFormat="1" ht="18.75" customHeight="1"/>
    <row r="232" s="1" customFormat="1" ht="18.75" customHeight="1"/>
    <row r="233" s="1" customFormat="1" ht="18.75" customHeight="1"/>
    <row r="234" s="1" customFormat="1" ht="18.75" customHeight="1"/>
    <row r="235" s="1" customFormat="1" ht="18.75" customHeight="1"/>
    <row r="236" s="1" customFormat="1" ht="18.75" customHeight="1"/>
    <row r="237" s="1" customFormat="1" ht="18.75" customHeight="1"/>
    <row r="238" s="1" customFormat="1" ht="18.75" customHeight="1"/>
    <row r="239" s="1" customFormat="1" ht="18.75" customHeight="1"/>
    <row r="240" s="1" customFormat="1" ht="18.75" customHeight="1"/>
    <row r="241" s="1" customFormat="1" ht="18.75" customHeight="1"/>
    <row r="242" s="1" customFormat="1" ht="18.75" customHeight="1"/>
    <row r="243" s="1" customFormat="1" ht="18.75" customHeight="1"/>
    <row r="244" s="1" customFormat="1" ht="18.75" customHeight="1"/>
    <row r="245" s="1" customFormat="1" ht="18.75" customHeight="1"/>
    <row r="246" s="1" customFormat="1" ht="18.75" customHeight="1"/>
    <row r="247" s="1" customFormat="1" ht="18.75" customHeight="1"/>
    <row r="248" s="1" customFormat="1" ht="18.75" customHeight="1"/>
    <row r="249" s="1" customFormat="1" ht="18.75" customHeight="1"/>
    <row r="250" s="1" customFormat="1" ht="18.75" customHeight="1"/>
    <row r="251" s="1" customFormat="1" ht="18.75" customHeight="1"/>
    <row r="252" s="1" customFormat="1" ht="18.75" customHeight="1"/>
    <row r="253" s="1" customFormat="1" ht="18.75" customHeight="1"/>
    <row r="254" s="1" customFormat="1" ht="18.75" customHeight="1"/>
    <row r="255" s="1" customFormat="1" ht="18.75" customHeight="1"/>
    <row r="256" s="1" customFormat="1" ht="18.75" customHeight="1"/>
    <row r="257" s="1" customFormat="1" ht="18.75" customHeight="1"/>
    <row r="258" s="1" customFormat="1" ht="18.75" customHeight="1"/>
    <row r="259" s="1" customFormat="1" ht="18.75" customHeight="1"/>
    <row r="260" s="1" customFormat="1" ht="18.75" customHeight="1"/>
    <row r="261" s="1" customFormat="1" ht="18.75" customHeight="1"/>
    <row r="262" s="1" customFormat="1" ht="18.75" customHeight="1"/>
    <row r="263" s="1" customFormat="1" ht="18.75" customHeight="1"/>
    <row r="264" s="1" customFormat="1" ht="18.75" customHeight="1"/>
    <row r="265" s="1" customFormat="1" ht="18.75" customHeight="1"/>
    <row r="266" s="1" customFormat="1" ht="18.75" customHeight="1"/>
    <row r="267" s="1" customFormat="1" ht="18.75" customHeight="1"/>
    <row r="268" s="1" customFormat="1" ht="18.75" customHeight="1"/>
    <row r="269" s="1" customFormat="1" ht="18.75" customHeight="1"/>
    <row r="270" s="1" customFormat="1" ht="18.75" customHeight="1"/>
    <row r="271" s="1" customFormat="1" ht="18.75" customHeight="1"/>
    <row r="272" s="1" customFormat="1" ht="18.75" customHeight="1"/>
    <row r="273" s="1" customFormat="1" ht="18.75" customHeight="1"/>
    <row r="274" s="1" customFormat="1" ht="18.75" customHeight="1"/>
  </sheetData>
  <phoneticPr fontId="3"/>
  <hyperlinks>
    <hyperlink ref="E1" r:id="rId1" xr:uid="{4436A6F3-B04A-4C98-959B-8E6F46AE6B6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10D03-1774-44B7-B4AF-B4C79117D8C0}">
  <sheetPr>
    <tabColor theme="9" tint="0.59999389629810485"/>
    <pageSetUpPr fitToPage="1"/>
  </sheetPr>
  <dimension ref="A1:S381"/>
  <sheetViews>
    <sheetView workbookViewId="0">
      <selection activeCell="G4" activeCellId="1" sqref="E1 G4:G6"/>
    </sheetView>
  </sheetViews>
  <sheetFormatPr defaultColWidth="10.5" defaultRowHeight="17.25" customHeight="1"/>
  <cols>
    <col min="1" max="2" width="1.75" style="182" customWidth="1"/>
    <col min="3" max="3" width="30.625" style="177" customWidth="1"/>
    <col min="4" max="4" width="30.75" style="214" customWidth="1"/>
    <col min="5" max="5" width="16.875" style="193" bestFit="1" customWidth="1"/>
    <col min="6" max="11" width="12.875" style="182" customWidth="1"/>
    <col min="12" max="12" width="10.5" style="182"/>
    <col min="13" max="15" width="8.625" style="182" customWidth="1"/>
    <col min="16" max="16384" width="10.5" style="182"/>
  </cols>
  <sheetData>
    <row r="1" spans="1:12" ht="23.65" customHeight="1">
      <c r="A1" s="6" t="s">
        <v>1122</v>
      </c>
      <c r="B1" s="213"/>
      <c r="D1" s="215" t="s">
        <v>1569</v>
      </c>
      <c r="E1" s="443" t="s">
        <v>1570</v>
      </c>
      <c r="K1" s="215" t="s">
        <v>973</v>
      </c>
      <c r="L1" s="216">
        <v>45868</v>
      </c>
    </row>
    <row r="4" spans="1:12" s="223" customFormat="1" ht="17.25" customHeight="1">
      <c r="B4" s="223" t="s">
        <v>1382</v>
      </c>
      <c r="C4" s="224"/>
      <c r="D4" s="225"/>
      <c r="E4" s="286"/>
    </row>
    <row r="5" spans="1:12" ht="17.25" customHeight="1" thickBot="1">
      <c r="C5" s="217"/>
      <c r="D5" s="218"/>
      <c r="E5" s="287"/>
      <c r="F5" s="280">
        <v>2019</v>
      </c>
      <c r="G5" s="280">
        <f>F5+1</f>
        <v>2020</v>
      </c>
      <c r="H5" s="280">
        <f t="shared" ref="H5:K5" si="0">G5+1</f>
        <v>2021</v>
      </c>
      <c r="I5" s="280">
        <f t="shared" si="0"/>
        <v>2022</v>
      </c>
      <c r="J5" s="280">
        <f t="shared" si="0"/>
        <v>2023</v>
      </c>
      <c r="K5" s="180">
        <f t="shared" si="0"/>
        <v>2024</v>
      </c>
    </row>
    <row r="6" spans="1:12" s="223" customFormat="1" ht="17.25" customHeight="1" thickTop="1">
      <c r="C6" s="207" t="s">
        <v>1123</v>
      </c>
      <c r="D6" s="230"/>
      <c r="E6" s="288" t="s">
        <v>361</v>
      </c>
      <c r="F6" s="325">
        <v>6223</v>
      </c>
      <c r="G6" s="325">
        <v>6490</v>
      </c>
      <c r="H6" s="325">
        <v>6880</v>
      </c>
      <c r="I6" s="325">
        <v>5968</v>
      </c>
      <c r="J6" s="325">
        <v>5852</v>
      </c>
      <c r="K6" s="326">
        <v>5781</v>
      </c>
    </row>
    <row r="7" spans="1:12" s="223" customFormat="1" ht="17.25" customHeight="1">
      <c r="C7" s="214" t="s">
        <v>1464</v>
      </c>
      <c r="D7" s="221"/>
      <c r="E7" s="295"/>
      <c r="F7" s="327"/>
      <c r="G7" s="327"/>
      <c r="H7" s="327"/>
      <c r="I7" s="327"/>
      <c r="J7" s="327"/>
      <c r="K7" s="327"/>
    </row>
    <row r="8" spans="1:12" ht="17.25" customHeight="1">
      <c r="F8" s="177"/>
      <c r="G8" s="177"/>
      <c r="H8" s="177"/>
      <c r="I8" s="177"/>
      <c r="J8" s="177"/>
      <c r="K8" s="177"/>
    </row>
    <row r="9" spans="1:12" s="223" customFormat="1" ht="17.25" customHeight="1">
      <c r="B9" s="1" t="s">
        <v>1124</v>
      </c>
      <c r="C9" s="224"/>
      <c r="D9" s="225"/>
      <c r="E9" s="286"/>
    </row>
    <row r="10" spans="1:12" ht="17.25" customHeight="1" thickBot="1">
      <c r="C10" s="248"/>
      <c r="D10" s="249"/>
      <c r="E10" s="289"/>
      <c r="F10" s="280">
        <v>2019</v>
      </c>
      <c r="G10" s="280">
        <f>F10+1</f>
        <v>2020</v>
      </c>
      <c r="H10" s="280">
        <f t="shared" ref="H10:K10" si="1">G10+1</f>
        <v>2021</v>
      </c>
      <c r="I10" s="280">
        <f t="shared" si="1"/>
        <v>2022</v>
      </c>
      <c r="J10" s="280">
        <f t="shared" si="1"/>
        <v>2023</v>
      </c>
      <c r="K10" s="180">
        <f t="shared" si="1"/>
        <v>2024</v>
      </c>
    </row>
    <row r="11" spans="1:12" ht="17.25" customHeight="1" thickTop="1">
      <c r="C11" s="243" t="s">
        <v>363</v>
      </c>
      <c r="D11" s="244"/>
      <c r="E11" s="118" t="s">
        <v>361</v>
      </c>
      <c r="F11" s="299">
        <v>5895</v>
      </c>
      <c r="G11" s="299">
        <v>6048</v>
      </c>
      <c r="H11" s="299">
        <v>6363</v>
      </c>
      <c r="I11" s="299">
        <v>5482</v>
      </c>
      <c r="J11" s="299">
        <v>5372</v>
      </c>
      <c r="K11" s="300">
        <v>5309</v>
      </c>
    </row>
    <row r="12" spans="1:12" ht="17.25" customHeight="1">
      <c r="C12" s="233" t="s">
        <v>364</v>
      </c>
      <c r="D12" s="234"/>
      <c r="E12" s="117" t="s">
        <v>361</v>
      </c>
      <c r="F12" s="301">
        <v>19</v>
      </c>
      <c r="G12" s="301">
        <v>13</v>
      </c>
      <c r="H12" s="301">
        <v>39</v>
      </c>
      <c r="I12" s="301">
        <v>24</v>
      </c>
      <c r="J12" s="301">
        <v>22</v>
      </c>
      <c r="K12" s="302">
        <v>55</v>
      </c>
    </row>
    <row r="13" spans="1:12" ht="17.25" customHeight="1">
      <c r="C13" s="233" t="s">
        <v>366</v>
      </c>
      <c r="D13" s="234"/>
      <c r="E13" s="117" t="s">
        <v>361</v>
      </c>
      <c r="F13" s="301">
        <v>2</v>
      </c>
      <c r="G13" s="301">
        <v>2</v>
      </c>
      <c r="H13" s="301">
        <v>1</v>
      </c>
      <c r="I13" s="301">
        <v>1</v>
      </c>
      <c r="J13" s="301">
        <v>1</v>
      </c>
      <c r="K13" s="302">
        <v>3</v>
      </c>
    </row>
    <row r="14" spans="1:12" ht="17.25" customHeight="1">
      <c r="C14" s="233" t="s">
        <v>365</v>
      </c>
      <c r="D14" s="234"/>
      <c r="E14" s="117" t="s">
        <v>361</v>
      </c>
      <c r="F14" s="301">
        <v>226</v>
      </c>
      <c r="G14" s="301">
        <v>314</v>
      </c>
      <c r="H14" s="301">
        <v>352</v>
      </c>
      <c r="I14" s="301">
        <v>410</v>
      </c>
      <c r="J14" s="301">
        <v>388</v>
      </c>
      <c r="K14" s="302">
        <v>301</v>
      </c>
    </row>
    <row r="15" spans="1:12" ht="17.25" customHeight="1">
      <c r="C15" s="233" t="s">
        <v>368</v>
      </c>
      <c r="D15" s="234"/>
      <c r="E15" s="117" t="s">
        <v>361</v>
      </c>
      <c r="F15" s="301">
        <v>45</v>
      </c>
      <c r="G15" s="301">
        <v>65</v>
      </c>
      <c r="H15" s="301">
        <v>79</v>
      </c>
      <c r="I15" s="301">
        <v>17</v>
      </c>
      <c r="J15" s="301">
        <v>45</v>
      </c>
      <c r="K15" s="302">
        <v>84</v>
      </c>
    </row>
    <row r="16" spans="1:12" ht="17.25" customHeight="1">
      <c r="C16" s="233" t="s">
        <v>369</v>
      </c>
      <c r="D16" s="234"/>
      <c r="E16" s="117" t="s">
        <v>361</v>
      </c>
      <c r="F16" s="301">
        <v>36</v>
      </c>
      <c r="G16" s="301">
        <v>49</v>
      </c>
      <c r="H16" s="301">
        <v>46</v>
      </c>
      <c r="I16" s="301">
        <v>34</v>
      </c>
      <c r="J16" s="301">
        <v>24</v>
      </c>
      <c r="K16" s="302">
        <v>28</v>
      </c>
    </row>
    <row r="17" spans="2:11" ht="17.25" customHeight="1">
      <c r="C17" s="238" t="s">
        <v>367</v>
      </c>
      <c r="D17" s="239"/>
      <c r="E17" s="120" t="s">
        <v>361</v>
      </c>
      <c r="F17" s="311">
        <v>0</v>
      </c>
      <c r="G17" s="311">
        <v>0</v>
      </c>
      <c r="H17" s="311">
        <v>0</v>
      </c>
      <c r="I17" s="311">
        <v>0</v>
      </c>
      <c r="J17" s="311">
        <v>0</v>
      </c>
      <c r="K17" s="312">
        <v>0</v>
      </c>
    </row>
    <row r="19" spans="2:11" s="223" customFormat="1" ht="17.25" customHeight="1">
      <c r="B19" s="1" t="s">
        <v>1125</v>
      </c>
      <c r="C19" s="224"/>
      <c r="D19" s="225"/>
      <c r="E19" s="286"/>
    </row>
    <row r="20" spans="2:11" ht="17.649999999999999" customHeight="1" thickBot="1">
      <c r="C20" s="248"/>
      <c r="D20" s="249"/>
      <c r="E20" s="289"/>
      <c r="F20" s="280">
        <v>2019</v>
      </c>
      <c r="G20" s="280">
        <f>F20+1</f>
        <v>2020</v>
      </c>
      <c r="H20" s="280">
        <f t="shared" ref="H20:K20" si="2">G20+1</f>
        <v>2021</v>
      </c>
      <c r="I20" s="280">
        <f t="shared" si="2"/>
        <v>2022</v>
      </c>
      <c r="J20" s="280">
        <f t="shared" si="2"/>
        <v>2023</v>
      </c>
      <c r="K20" s="180">
        <f t="shared" si="2"/>
        <v>2024</v>
      </c>
    </row>
    <row r="21" spans="2:11" s="223" customFormat="1" ht="17.25" customHeight="1" thickTop="1">
      <c r="C21" s="284" t="s">
        <v>1383</v>
      </c>
      <c r="D21" s="285"/>
      <c r="E21" s="290" t="s">
        <v>361</v>
      </c>
      <c r="F21" s="319">
        <v>4662</v>
      </c>
      <c r="G21" s="319">
        <v>5008</v>
      </c>
      <c r="H21" s="319">
        <v>5274</v>
      </c>
      <c r="I21" s="319">
        <v>4548</v>
      </c>
      <c r="J21" s="319">
        <v>4571</v>
      </c>
      <c r="K21" s="320">
        <v>4528</v>
      </c>
    </row>
    <row r="22" spans="2:11" s="223" customFormat="1" ht="17.25" customHeight="1">
      <c r="C22" s="250" t="s">
        <v>1483</v>
      </c>
      <c r="D22" s="251"/>
      <c r="E22" s="291" t="s">
        <v>361</v>
      </c>
      <c r="F22" s="321">
        <v>1383</v>
      </c>
      <c r="G22" s="321">
        <v>1418</v>
      </c>
      <c r="H22" s="321">
        <v>1513</v>
      </c>
      <c r="I22" s="321">
        <v>1347</v>
      </c>
      <c r="J22" s="321">
        <v>1206</v>
      </c>
      <c r="K22" s="322">
        <v>1155</v>
      </c>
    </row>
    <row r="23" spans="2:11" s="223" customFormat="1" ht="17.25" customHeight="1">
      <c r="C23" s="250" t="s">
        <v>1384</v>
      </c>
      <c r="D23" s="251"/>
      <c r="E23" s="291" t="s">
        <v>361</v>
      </c>
      <c r="F23" s="321">
        <v>1</v>
      </c>
      <c r="G23" s="321">
        <v>1</v>
      </c>
      <c r="H23" s="321">
        <v>1</v>
      </c>
      <c r="I23" s="321">
        <v>1</v>
      </c>
      <c r="J23" s="321">
        <v>13</v>
      </c>
      <c r="K23" s="322">
        <v>7</v>
      </c>
    </row>
    <row r="24" spans="2:11" s="223" customFormat="1" ht="17.25" customHeight="1">
      <c r="C24" s="252" t="s">
        <v>1385</v>
      </c>
      <c r="D24" s="253"/>
      <c r="E24" s="292" t="s">
        <v>361</v>
      </c>
      <c r="F24" s="323">
        <v>177</v>
      </c>
      <c r="G24" s="323">
        <v>63</v>
      </c>
      <c r="H24" s="323">
        <v>93</v>
      </c>
      <c r="I24" s="323">
        <v>72</v>
      </c>
      <c r="J24" s="323">
        <v>61</v>
      </c>
      <c r="K24" s="324">
        <v>91</v>
      </c>
    </row>
    <row r="26" spans="2:11" s="223" customFormat="1" ht="17.25" customHeight="1">
      <c r="B26" s="1" t="s">
        <v>1126</v>
      </c>
      <c r="C26" s="224"/>
      <c r="D26" s="225"/>
      <c r="E26" s="286"/>
    </row>
    <row r="27" spans="2:11" ht="17.25" customHeight="1" thickBot="1">
      <c r="C27" s="248"/>
      <c r="D27" s="249"/>
      <c r="E27" s="289"/>
      <c r="F27" s="280">
        <v>2019</v>
      </c>
      <c r="G27" s="280">
        <f>F27+1</f>
        <v>2020</v>
      </c>
      <c r="H27" s="280">
        <f t="shared" ref="H27:K27" si="3">G27+1</f>
        <v>2021</v>
      </c>
      <c r="I27" s="280">
        <f t="shared" si="3"/>
        <v>2022</v>
      </c>
      <c r="J27" s="280">
        <f t="shared" si="3"/>
        <v>2023</v>
      </c>
      <c r="K27" s="180">
        <f t="shared" si="3"/>
        <v>2024</v>
      </c>
    </row>
    <row r="28" spans="2:11" ht="17.25" customHeight="1" thickTop="1">
      <c r="C28" s="243" t="s">
        <v>1386</v>
      </c>
      <c r="D28" s="244"/>
      <c r="E28" s="118" t="s">
        <v>361</v>
      </c>
      <c r="F28" s="299">
        <v>3028</v>
      </c>
      <c r="G28" s="299">
        <v>2787</v>
      </c>
      <c r="H28" s="299">
        <v>2718</v>
      </c>
      <c r="I28" s="299">
        <v>2406</v>
      </c>
      <c r="J28" s="299">
        <v>2124</v>
      </c>
      <c r="K28" s="300">
        <v>2030</v>
      </c>
    </row>
    <row r="29" spans="2:11" ht="17.25" customHeight="1">
      <c r="C29" s="233" t="s">
        <v>1387</v>
      </c>
      <c r="D29" s="234"/>
      <c r="E29" s="117" t="s">
        <v>361</v>
      </c>
      <c r="F29" s="301">
        <v>627</v>
      </c>
      <c r="G29" s="301">
        <v>576</v>
      </c>
      <c r="H29" s="301">
        <v>615</v>
      </c>
      <c r="I29" s="301">
        <v>612</v>
      </c>
      <c r="J29" s="301">
        <v>628</v>
      </c>
      <c r="K29" s="302">
        <v>594</v>
      </c>
    </row>
    <row r="30" spans="2:11" ht="17.25" customHeight="1">
      <c r="C30" s="233" t="s">
        <v>1388</v>
      </c>
      <c r="D30" s="234"/>
      <c r="E30" s="117" t="s">
        <v>361</v>
      </c>
      <c r="F30" s="301">
        <v>625</v>
      </c>
      <c r="G30" s="301">
        <v>616</v>
      </c>
      <c r="H30" s="301">
        <v>618</v>
      </c>
      <c r="I30" s="301">
        <v>606</v>
      </c>
      <c r="J30" s="301">
        <v>461</v>
      </c>
      <c r="K30" s="302">
        <v>425</v>
      </c>
    </row>
    <row r="31" spans="2:11" ht="17.25" customHeight="1">
      <c r="C31" s="233" t="s">
        <v>1389</v>
      </c>
      <c r="D31" s="234"/>
      <c r="E31" s="117" t="s">
        <v>361</v>
      </c>
      <c r="F31" s="301">
        <v>1904</v>
      </c>
      <c r="G31" s="301">
        <v>2477</v>
      </c>
      <c r="H31" s="301">
        <v>2893</v>
      </c>
      <c r="I31" s="301">
        <v>2303</v>
      </c>
      <c r="J31" s="301">
        <v>2614</v>
      </c>
      <c r="K31" s="302">
        <v>2711</v>
      </c>
    </row>
    <row r="32" spans="2:11" ht="17.25" customHeight="1">
      <c r="C32" s="233" t="s">
        <v>1390</v>
      </c>
      <c r="D32" s="234"/>
      <c r="E32" s="117" t="s">
        <v>361</v>
      </c>
      <c r="F32" s="301">
        <v>10</v>
      </c>
      <c r="G32" s="301">
        <v>7</v>
      </c>
      <c r="H32" s="301">
        <v>12</v>
      </c>
      <c r="I32" s="301">
        <v>14</v>
      </c>
      <c r="J32" s="301">
        <v>16</v>
      </c>
      <c r="K32" s="302">
        <v>16</v>
      </c>
    </row>
    <row r="33" spans="2:11" ht="17.25" customHeight="1">
      <c r="C33" s="238" t="s">
        <v>1391</v>
      </c>
      <c r="D33" s="239"/>
      <c r="E33" s="120" t="s">
        <v>361</v>
      </c>
      <c r="F33" s="311">
        <v>28</v>
      </c>
      <c r="G33" s="311">
        <v>26</v>
      </c>
      <c r="H33" s="311">
        <v>25</v>
      </c>
      <c r="I33" s="311">
        <v>27</v>
      </c>
      <c r="J33" s="311">
        <v>9</v>
      </c>
      <c r="K33" s="312">
        <v>7</v>
      </c>
    </row>
    <row r="35" spans="2:11" s="223" customFormat="1" ht="17.25" customHeight="1">
      <c r="B35" s="1" t="s">
        <v>1130</v>
      </c>
      <c r="C35" s="224"/>
      <c r="D35" s="225"/>
      <c r="E35" s="286"/>
      <c r="K35" s="226"/>
    </row>
    <row r="36" spans="2:11" ht="17.25" customHeight="1" thickBot="1">
      <c r="C36" s="217"/>
      <c r="D36" s="218"/>
      <c r="E36" s="287"/>
      <c r="F36" s="280">
        <v>2019</v>
      </c>
      <c r="G36" s="280">
        <f>F36+1</f>
        <v>2020</v>
      </c>
      <c r="H36" s="280">
        <f t="shared" ref="H36:K36" si="4">G36+1</f>
        <v>2021</v>
      </c>
      <c r="I36" s="280">
        <f t="shared" si="4"/>
        <v>2022</v>
      </c>
      <c r="J36" s="280">
        <f t="shared" si="4"/>
        <v>2023</v>
      </c>
      <c r="K36" s="180">
        <f t="shared" si="4"/>
        <v>2024</v>
      </c>
    </row>
    <row r="37" spans="2:11" s="223" customFormat="1" ht="17.25" customHeight="1" thickTop="1">
      <c r="C37" s="208" t="s">
        <v>1131</v>
      </c>
      <c r="D37" s="228"/>
      <c r="E37" s="288" t="s">
        <v>361</v>
      </c>
      <c r="F37" s="317">
        <v>5424</v>
      </c>
      <c r="G37" s="317">
        <v>4726</v>
      </c>
      <c r="H37" s="317">
        <v>4505</v>
      </c>
      <c r="I37" s="317">
        <v>4770</v>
      </c>
      <c r="J37" s="317">
        <v>4017</v>
      </c>
      <c r="K37" s="318">
        <v>4132</v>
      </c>
    </row>
    <row r="38" spans="2:11" s="223" customFormat="1" ht="17.25" customHeight="1">
      <c r="C38" s="225" t="s">
        <v>1392</v>
      </c>
      <c r="D38" s="225"/>
      <c r="E38" s="286"/>
      <c r="F38" s="226"/>
      <c r="G38" s="226"/>
      <c r="H38" s="226"/>
      <c r="I38" s="226"/>
      <c r="J38" s="226"/>
      <c r="K38" s="226"/>
    </row>
    <row r="39" spans="2:11" s="223" customFormat="1" ht="17.25" customHeight="1">
      <c r="C39" s="214" t="s">
        <v>1465</v>
      </c>
      <c r="D39" s="225"/>
      <c r="E39" s="286"/>
      <c r="F39" s="226"/>
      <c r="G39" s="226"/>
      <c r="H39" s="226"/>
      <c r="I39" s="226"/>
      <c r="J39" s="226"/>
      <c r="K39" s="226"/>
    </row>
    <row r="40" spans="2:11" ht="17.25" customHeight="1">
      <c r="F40" s="177"/>
      <c r="G40" s="177"/>
      <c r="H40" s="177"/>
      <c r="I40" s="177"/>
      <c r="J40" s="177"/>
      <c r="K40" s="177"/>
    </row>
    <row r="41" spans="2:11" s="223" customFormat="1" ht="16.899999999999999" customHeight="1">
      <c r="B41" s="1" t="s">
        <v>1132</v>
      </c>
      <c r="C41" s="224"/>
      <c r="D41" s="225"/>
      <c r="E41" s="286"/>
      <c r="K41" s="226"/>
    </row>
    <row r="42" spans="2:11" ht="17.25" customHeight="1" thickBot="1">
      <c r="C42" s="248"/>
      <c r="D42" s="249"/>
      <c r="E42" s="289"/>
      <c r="F42" s="280">
        <v>2019</v>
      </c>
      <c r="G42" s="280">
        <f>F42+1</f>
        <v>2020</v>
      </c>
      <c r="H42" s="280">
        <f t="shared" ref="H42:K42" si="5">G42+1</f>
        <v>2021</v>
      </c>
      <c r="I42" s="280">
        <f t="shared" si="5"/>
        <v>2022</v>
      </c>
      <c r="J42" s="280">
        <f t="shared" si="5"/>
        <v>2023</v>
      </c>
      <c r="K42" s="180">
        <f t="shared" si="5"/>
        <v>2024</v>
      </c>
    </row>
    <row r="43" spans="2:11" ht="17.25" customHeight="1" thickTop="1">
      <c r="C43" s="243" t="s">
        <v>1386</v>
      </c>
      <c r="D43" s="244"/>
      <c r="E43" s="118" t="s">
        <v>361</v>
      </c>
      <c r="F43" s="299">
        <v>503</v>
      </c>
      <c r="G43" s="299">
        <v>456</v>
      </c>
      <c r="H43" s="299">
        <v>400</v>
      </c>
      <c r="I43" s="299">
        <v>406</v>
      </c>
      <c r="J43" s="299">
        <v>351</v>
      </c>
      <c r="K43" s="300">
        <v>330</v>
      </c>
    </row>
    <row r="44" spans="2:11" ht="17.25" customHeight="1">
      <c r="C44" s="233" t="s">
        <v>1387</v>
      </c>
      <c r="D44" s="234"/>
      <c r="E44" s="117" t="s">
        <v>361</v>
      </c>
      <c r="F44" s="301">
        <v>874</v>
      </c>
      <c r="G44" s="301">
        <v>728</v>
      </c>
      <c r="H44" s="301">
        <v>753</v>
      </c>
      <c r="I44" s="301">
        <v>812</v>
      </c>
      <c r="J44" s="301">
        <v>787</v>
      </c>
      <c r="K44" s="302">
        <v>716</v>
      </c>
    </row>
    <row r="45" spans="2:11" ht="17.25" customHeight="1">
      <c r="C45" s="233" t="s">
        <v>1388</v>
      </c>
      <c r="D45" s="234"/>
      <c r="E45" s="117" t="s">
        <v>361</v>
      </c>
      <c r="F45" s="301">
        <v>973</v>
      </c>
      <c r="G45" s="301">
        <v>999</v>
      </c>
      <c r="H45" s="301">
        <v>1010</v>
      </c>
      <c r="I45" s="301">
        <v>967</v>
      </c>
      <c r="J45" s="301">
        <v>914</v>
      </c>
      <c r="K45" s="302">
        <v>927</v>
      </c>
    </row>
    <row r="46" spans="2:11" ht="17.25" customHeight="1">
      <c r="C46" s="233" t="s">
        <v>1389</v>
      </c>
      <c r="D46" s="234"/>
      <c r="E46" s="117" t="s">
        <v>361</v>
      </c>
      <c r="F46" s="301">
        <v>2963</v>
      </c>
      <c r="G46" s="301">
        <v>2435</v>
      </c>
      <c r="H46" s="301">
        <v>2246</v>
      </c>
      <c r="I46" s="301">
        <v>2501</v>
      </c>
      <c r="J46" s="301">
        <v>1886</v>
      </c>
      <c r="K46" s="302">
        <v>2076</v>
      </c>
    </row>
    <row r="47" spans="2:11" ht="17.25" customHeight="1">
      <c r="C47" s="233" t="s">
        <v>1390</v>
      </c>
      <c r="D47" s="234"/>
      <c r="E47" s="117" t="s">
        <v>361</v>
      </c>
      <c r="F47" s="301">
        <v>12</v>
      </c>
      <c r="G47" s="301">
        <v>12</v>
      </c>
      <c r="H47" s="301">
        <v>15</v>
      </c>
      <c r="I47" s="301">
        <v>17</v>
      </c>
      <c r="J47" s="301">
        <v>19</v>
      </c>
      <c r="K47" s="302">
        <v>26</v>
      </c>
    </row>
    <row r="48" spans="2:11" ht="17.25" customHeight="1">
      <c r="C48" s="238" t="s">
        <v>1391</v>
      </c>
      <c r="D48" s="239"/>
      <c r="E48" s="120" t="s">
        <v>361</v>
      </c>
      <c r="F48" s="311">
        <v>99</v>
      </c>
      <c r="G48" s="311">
        <v>95</v>
      </c>
      <c r="H48" s="311">
        <v>81</v>
      </c>
      <c r="I48" s="311">
        <v>68</v>
      </c>
      <c r="J48" s="311">
        <v>60</v>
      </c>
      <c r="K48" s="312">
        <v>57</v>
      </c>
    </row>
    <row r="49" spans="2:11" s="223" customFormat="1" ht="17.25" customHeight="1">
      <c r="C49" s="225" t="s">
        <v>1393</v>
      </c>
      <c r="D49" s="225"/>
      <c r="E49" s="286"/>
    </row>
    <row r="51" spans="2:11" s="223" customFormat="1" ht="17.25" customHeight="1">
      <c r="B51" s="1" t="s">
        <v>1130</v>
      </c>
      <c r="C51" s="224"/>
      <c r="D51" s="225"/>
      <c r="E51" s="286"/>
      <c r="K51" s="226"/>
    </row>
    <row r="52" spans="2:11" ht="17.25" customHeight="1" thickBot="1">
      <c r="C52" s="217"/>
      <c r="D52" s="218"/>
      <c r="E52" s="287"/>
      <c r="F52" s="280">
        <v>2019</v>
      </c>
      <c r="G52" s="280">
        <f>F52+1</f>
        <v>2020</v>
      </c>
      <c r="H52" s="280">
        <f t="shared" ref="H52:K52" si="6">G52+1</f>
        <v>2021</v>
      </c>
      <c r="I52" s="280">
        <f t="shared" si="6"/>
        <v>2022</v>
      </c>
      <c r="J52" s="280">
        <f t="shared" si="6"/>
        <v>2023</v>
      </c>
      <c r="K52" s="180">
        <f t="shared" si="6"/>
        <v>2024</v>
      </c>
    </row>
    <row r="53" spans="2:11" s="223" customFormat="1" ht="17.25" customHeight="1" thickTop="1">
      <c r="C53" s="208" t="s">
        <v>1131</v>
      </c>
      <c r="D53" s="228"/>
      <c r="E53" s="288" t="s">
        <v>361</v>
      </c>
      <c r="F53" s="317">
        <v>5304</v>
      </c>
      <c r="G53" s="317">
        <v>4718</v>
      </c>
      <c r="H53" s="317">
        <v>4643</v>
      </c>
      <c r="I53" s="317">
        <v>4916</v>
      </c>
      <c r="J53" s="317">
        <v>4347</v>
      </c>
      <c r="K53" s="318">
        <v>4395</v>
      </c>
    </row>
    <row r="54" spans="2:11" s="223" customFormat="1" ht="17.25" customHeight="1">
      <c r="C54" s="225" t="s">
        <v>1466</v>
      </c>
      <c r="D54" s="225"/>
      <c r="E54" s="286"/>
      <c r="F54" s="226"/>
      <c r="G54" s="226"/>
      <c r="H54" s="226"/>
      <c r="I54" s="226"/>
      <c r="J54" s="226"/>
      <c r="K54" s="226"/>
    </row>
    <row r="55" spans="2:11" s="223" customFormat="1" ht="17.25" customHeight="1">
      <c r="C55" s="214" t="s">
        <v>1465</v>
      </c>
      <c r="D55" s="225"/>
      <c r="E55" s="286"/>
      <c r="F55" s="226"/>
      <c r="G55" s="226"/>
      <c r="H55" s="226"/>
      <c r="I55" s="226"/>
      <c r="J55" s="226"/>
      <c r="K55" s="226"/>
    </row>
    <row r="56" spans="2:11" ht="18" customHeight="1">
      <c r="F56" s="177"/>
      <c r="G56" s="177"/>
      <c r="H56" s="177"/>
      <c r="I56" s="177"/>
      <c r="J56" s="177"/>
      <c r="K56" s="177"/>
    </row>
    <row r="57" spans="2:11" s="223" customFormat="1" ht="17.25" customHeight="1">
      <c r="B57" s="1" t="s">
        <v>1133</v>
      </c>
      <c r="C57" s="224"/>
      <c r="D57" s="225"/>
      <c r="E57" s="286"/>
    </row>
    <row r="58" spans="2:11" ht="17.25" customHeight="1" thickBot="1">
      <c r="C58" s="248"/>
      <c r="D58" s="249"/>
      <c r="E58" s="289"/>
      <c r="F58" s="280">
        <v>2019</v>
      </c>
      <c r="G58" s="280">
        <f>F58+1</f>
        <v>2020</v>
      </c>
      <c r="H58" s="280">
        <f t="shared" ref="H58:K58" si="7">G58+1</f>
        <v>2021</v>
      </c>
      <c r="I58" s="280">
        <f t="shared" si="7"/>
        <v>2022</v>
      </c>
      <c r="J58" s="280">
        <f t="shared" si="7"/>
        <v>2023</v>
      </c>
      <c r="K58" s="180">
        <f t="shared" si="7"/>
        <v>2024</v>
      </c>
    </row>
    <row r="59" spans="2:11" ht="17.25" customHeight="1" thickTop="1">
      <c r="C59" s="243" t="s">
        <v>1394</v>
      </c>
      <c r="D59" s="244"/>
      <c r="E59" s="118" t="s">
        <v>361</v>
      </c>
      <c r="F59" s="299">
        <v>5140</v>
      </c>
      <c r="G59" s="299">
        <v>4455</v>
      </c>
      <c r="H59" s="299">
        <v>4221</v>
      </c>
      <c r="I59" s="299">
        <v>4539</v>
      </c>
      <c r="J59" s="299">
        <v>3810</v>
      </c>
      <c r="K59" s="300">
        <v>3915</v>
      </c>
    </row>
    <row r="60" spans="2:11" ht="17.25" customHeight="1">
      <c r="C60" s="233" t="s">
        <v>1395</v>
      </c>
      <c r="D60" s="234"/>
      <c r="E60" s="117" t="s">
        <v>361</v>
      </c>
      <c r="F60" s="301">
        <v>284</v>
      </c>
      <c r="G60" s="301">
        <v>270</v>
      </c>
      <c r="H60" s="301">
        <v>283</v>
      </c>
      <c r="I60" s="301">
        <v>231</v>
      </c>
      <c r="J60" s="301">
        <v>207</v>
      </c>
      <c r="K60" s="302">
        <v>217</v>
      </c>
    </row>
    <row r="61" spans="2:11" ht="17.25" customHeight="1">
      <c r="C61" s="233" t="s">
        <v>1396</v>
      </c>
      <c r="D61" s="234"/>
      <c r="E61" s="117" t="s">
        <v>361</v>
      </c>
      <c r="F61" s="301">
        <v>0</v>
      </c>
      <c r="G61" s="301">
        <v>0</v>
      </c>
      <c r="H61" s="301">
        <v>0</v>
      </c>
      <c r="I61" s="301">
        <v>0</v>
      </c>
      <c r="J61" s="301">
        <v>0</v>
      </c>
      <c r="K61" s="302">
        <v>0</v>
      </c>
    </row>
    <row r="62" spans="2:11" ht="17.25" customHeight="1">
      <c r="C62" s="238" t="s">
        <v>1397</v>
      </c>
      <c r="D62" s="239"/>
      <c r="E62" s="120" t="s">
        <v>361</v>
      </c>
      <c r="F62" s="311">
        <v>0</v>
      </c>
      <c r="G62" s="311">
        <v>0</v>
      </c>
      <c r="H62" s="311">
        <v>0</v>
      </c>
      <c r="I62" s="311">
        <v>0</v>
      </c>
      <c r="J62" s="311">
        <v>0</v>
      </c>
      <c r="K62" s="312">
        <v>0</v>
      </c>
    </row>
    <row r="63" spans="2:11" s="223" customFormat="1" ht="17.25" customHeight="1">
      <c r="C63" s="225" t="s">
        <v>1393</v>
      </c>
      <c r="D63" s="225"/>
      <c r="E63" s="286"/>
    </row>
    <row r="65" spans="2:11" s="223" customFormat="1" ht="17.25" customHeight="1">
      <c r="B65" s="1" t="s">
        <v>1134</v>
      </c>
      <c r="C65" s="224"/>
      <c r="D65" s="225"/>
      <c r="E65" s="286"/>
    </row>
    <row r="66" spans="2:11" ht="17.25" customHeight="1" thickBot="1">
      <c r="C66" s="248"/>
      <c r="D66" s="249"/>
      <c r="E66" s="289"/>
      <c r="F66" s="280">
        <v>2019</v>
      </c>
      <c r="G66" s="280">
        <f>F66+1</f>
        <v>2020</v>
      </c>
      <c r="H66" s="280">
        <f t="shared" ref="H66:K66" si="8">G66+1</f>
        <v>2021</v>
      </c>
      <c r="I66" s="280">
        <f t="shared" si="8"/>
        <v>2022</v>
      </c>
      <c r="J66" s="280">
        <f t="shared" si="8"/>
        <v>2023</v>
      </c>
      <c r="K66" s="180">
        <f t="shared" si="8"/>
        <v>2024</v>
      </c>
    </row>
    <row r="67" spans="2:11" ht="17.25" customHeight="1" thickTop="1">
      <c r="C67" s="243" t="s">
        <v>1398</v>
      </c>
      <c r="D67" s="344" t="s">
        <v>1399</v>
      </c>
      <c r="E67" s="118" t="s">
        <v>1216</v>
      </c>
      <c r="F67" s="299">
        <v>0</v>
      </c>
      <c r="G67" s="299">
        <v>0</v>
      </c>
      <c r="H67" s="299">
        <v>0</v>
      </c>
      <c r="I67" s="299">
        <v>562</v>
      </c>
      <c r="J67" s="299">
        <v>902</v>
      </c>
      <c r="K67" s="300">
        <v>0</v>
      </c>
    </row>
    <row r="68" spans="2:11" ht="17.25" customHeight="1">
      <c r="C68" s="233"/>
      <c r="D68" s="263" t="s">
        <v>1400</v>
      </c>
      <c r="E68" s="117" t="s">
        <v>1216</v>
      </c>
      <c r="F68" s="301">
        <v>83058</v>
      </c>
      <c r="G68" s="301">
        <v>86806</v>
      </c>
      <c r="H68" s="301">
        <v>88820</v>
      </c>
      <c r="I68" s="301">
        <v>82208</v>
      </c>
      <c r="J68" s="301">
        <v>78590</v>
      </c>
      <c r="K68" s="302">
        <v>76032</v>
      </c>
    </row>
    <row r="69" spans="2:11" ht="17.25" customHeight="1">
      <c r="C69" s="233" t="s">
        <v>1394</v>
      </c>
      <c r="D69" s="263" t="s">
        <v>1399</v>
      </c>
      <c r="E69" s="117" t="s">
        <v>1216</v>
      </c>
      <c r="F69" s="301">
        <v>2</v>
      </c>
      <c r="G69" s="301">
        <v>67</v>
      </c>
      <c r="H69" s="301">
        <v>178</v>
      </c>
      <c r="I69" s="301">
        <v>650</v>
      </c>
      <c r="J69" s="301">
        <v>2182</v>
      </c>
      <c r="K69" s="302">
        <v>2477</v>
      </c>
    </row>
    <row r="70" spans="2:11" ht="17.25" customHeight="1">
      <c r="C70" s="233"/>
      <c r="D70" s="263" t="s">
        <v>1400</v>
      </c>
      <c r="E70" s="117" t="s">
        <v>1216</v>
      </c>
      <c r="F70" s="301">
        <v>34900</v>
      </c>
      <c r="G70" s="301">
        <v>32039</v>
      </c>
      <c r="H70" s="301">
        <v>32008</v>
      </c>
      <c r="I70" s="301">
        <v>32940</v>
      </c>
      <c r="J70" s="301">
        <v>28362</v>
      </c>
      <c r="K70" s="302">
        <v>28160</v>
      </c>
    </row>
    <row r="71" spans="2:11" s="223" customFormat="1" ht="17.25" customHeight="1">
      <c r="C71" s="250" t="s">
        <v>1395</v>
      </c>
      <c r="D71" s="345" t="s">
        <v>1399</v>
      </c>
      <c r="E71" s="117" t="s">
        <v>1216</v>
      </c>
      <c r="F71" s="301">
        <v>0</v>
      </c>
      <c r="G71" s="301">
        <v>0</v>
      </c>
      <c r="H71" s="301">
        <v>0</v>
      </c>
      <c r="I71" s="301">
        <v>0</v>
      </c>
      <c r="J71" s="301">
        <v>0</v>
      </c>
      <c r="K71" s="302">
        <v>0</v>
      </c>
    </row>
    <row r="72" spans="2:11" s="223" customFormat="1" ht="17.25" customHeight="1">
      <c r="C72" s="250"/>
      <c r="D72" s="345" t="s">
        <v>1400</v>
      </c>
      <c r="E72" s="117" t="s">
        <v>1216</v>
      </c>
      <c r="F72" s="301">
        <v>3667</v>
      </c>
      <c r="G72" s="301">
        <v>3336</v>
      </c>
      <c r="H72" s="301">
        <v>3601</v>
      </c>
      <c r="I72" s="301">
        <v>3174</v>
      </c>
      <c r="J72" s="301">
        <v>3442</v>
      </c>
      <c r="K72" s="302">
        <v>3521</v>
      </c>
    </row>
    <row r="73" spans="2:11" s="223" customFormat="1" ht="17.25" customHeight="1">
      <c r="C73" s="250" t="s">
        <v>1396</v>
      </c>
      <c r="D73" s="345" t="s">
        <v>1399</v>
      </c>
      <c r="E73" s="117" t="s">
        <v>1216</v>
      </c>
      <c r="F73" s="301">
        <v>0</v>
      </c>
      <c r="G73" s="301">
        <v>0</v>
      </c>
      <c r="H73" s="301">
        <v>0</v>
      </c>
      <c r="I73" s="301">
        <v>0</v>
      </c>
      <c r="J73" s="301">
        <v>0</v>
      </c>
      <c r="K73" s="302">
        <v>0</v>
      </c>
    </row>
    <row r="74" spans="2:11" s="223" customFormat="1" ht="17.25" customHeight="1">
      <c r="C74" s="250"/>
      <c r="D74" s="345" t="s">
        <v>1400</v>
      </c>
      <c r="E74" s="117" t="s">
        <v>1216</v>
      </c>
      <c r="F74" s="301">
        <v>3</v>
      </c>
      <c r="G74" s="301">
        <v>0</v>
      </c>
      <c r="H74" s="301">
        <v>0</v>
      </c>
      <c r="I74" s="301">
        <v>0</v>
      </c>
      <c r="J74" s="301">
        <v>0</v>
      </c>
      <c r="K74" s="302">
        <v>0</v>
      </c>
    </row>
    <row r="75" spans="2:11" s="223" customFormat="1" ht="17.25" customHeight="1">
      <c r="C75" s="250" t="s">
        <v>1397</v>
      </c>
      <c r="D75" s="345" t="s">
        <v>1399</v>
      </c>
      <c r="E75" s="117" t="s">
        <v>1216</v>
      </c>
      <c r="F75" s="301">
        <v>0</v>
      </c>
      <c r="G75" s="301">
        <v>0</v>
      </c>
      <c r="H75" s="301">
        <v>0</v>
      </c>
      <c r="I75" s="301">
        <v>0</v>
      </c>
      <c r="J75" s="301">
        <v>0</v>
      </c>
      <c r="K75" s="302">
        <v>0</v>
      </c>
    </row>
    <row r="76" spans="2:11" s="223" customFormat="1" ht="17.25" customHeight="1">
      <c r="C76" s="252"/>
      <c r="D76" s="346" t="s">
        <v>1400</v>
      </c>
      <c r="E76" s="120" t="s">
        <v>1216</v>
      </c>
      <c r="F76" s="311">
        <v>6</v>
      </c>
      <c r="G76" s="311">
        <v>4</v>
      </c>
      <c r="H76" s="311">
        <v>4</v>
      </c>
      <c r="I76" s="311">
        <v>4</v>
      </c>
      <c r="J76" s="311">
        <v>5</v>
      </c>
      <c r="K76" s="312">
        <v>5</v>
      </c>
    </row>
    <row r="77" spans="2:11" s="223" customFormat="1" ht="17.649999999999999" customHeight="1">
      <c r="C77" s="225" t="s">
        <v>1401</v>
      </c>
      <c r="D77" s="225"/>
      <c r="E77" s="224"/>
    </row>
    <row r="78" spans="2:11" s="223" customFormat="1" ht="17.649999999999999" customHeight="1">
      <c r="C78" s="214" t="s">
        <v>1467</v>
      </c>
      <c r="D78" s="225"/>
      <c r="E78" s="224"/>
    </row>
    <row r="79" spans="2:11" s="223" customFormat="1" ht="17.649999999999999" customHeight="1">
      <c r="C79" s="224"/>
      <c r="D79" s="225"/>
      <c r="E79" s="286"/>
    </row>
    <row r="80" spans="2:11" s="223" customFormat="1" ht="17.25" customHeight="1">
      <c r="B80" s="1" t="s">
        <v>1135</v>
      </c>
      <c r="C80" s="224"/>
      <c r="D80" s="225"/>
      <c r="E80" s="286"/>
    </row>
    <row r="81" spans="2:11" ht="17.25" customHeight="1" thickBot="1">
      <c r="C81" s="248"/>
      <c r="D81" s="249"/>
      <c r="E81" s="289"/>
      <c r="F81" s="280">
        <v>2019</v>
      </c>
      <c r="G81" s="280">
        <f>F81+1</f>
        <v>2020</v>
      </c>
      <c r="H81" s="280">
        <f t="shared" ref="H81:K81" si="9">G81+1</f>
        <v>2021</v>
      </c>
      <c r="I81" s="280">
        <f t="shared" si="9"/>
        <v>2022</v>
      </c>
      <c r="J81" s="280">
        <f t="shared" si="9"/>
        <v>2023</v>
      </c>
      <c r="K81" s="180">
        <f t="shared" si="9"/>
        <v>2024</v>
      </c>
    </row>
    <row r="82" spans="2:11" ht="17.25" customHeight="1" thickTop="1">
      <c r="C82" s="243" t="s">
        <v>1394</v>
      </c>
      <c r="D82" s="344" t="s">
        <v>1399</v>
      </c>
      <c r="E82" s="118" t="s">
        <v>1216</v>
      </c>
      <c r="F82" s="299">
        <v>87</v>
      </c>
      <c r="G82" s="299">
        <v>46</v>
      </c>
      <c r="H82" s="299">
        <v>76</v>
      </c>
      <c r="I82" s="299">
        <v>203</v>
      </c>
      <c r="J82" s="299">
        <v>368</v>
      </c>
      <c r="K82" s="300">
        <v>253</v>
      </c>
    </row>
    <row r="83" spans="2:11" ht="17.25" customHeight="1">
      <c r="C83" s="233"/>
      <c r="D83" s="263" t="s">
        <v>1400</v>
      </c>
      <c r="E83" s="117" t="s">
        <v>1216</v>
      </c>
      <c r="F83" s="301">
        <v>0</v>
      </c>
      <c r="G83" s="301">
        <v>0</v>
      </c>
      <c r="H83" s="301">
        <v>0</v>
      </c>
      <c r="I83" s="301">
        <v>0</v>
      </c>
      <c r="J83" s="301">
        <v>0</v>
      </c>
      <c r="K83" s="302">
        <v>0</v>
      </c>
    </row>
    <row r="84" spans="2:11" s="223" customFormat="1" ht="17.25" customHeight="1">
      <c r="C84" s="250" t="s">
        <v>1395</v>
      </c>
      <c r="D84" s="345" t="s">
        <v>1399</v>
      </c>
      <c r="E84" s="117" t="s">
        <v>1216</v>
      </c>
      <c r="F84" s="301">
        <v>0</v>
      </c>
      <c r="G84" s="301">
        <v>0</v>
      </c>
      <c r="H84" s="301">
        <v>0</v>
      </c>
      <c r="I84" s="301">
        <v>0</v>
      </c>
      <c r="J84" s="301">
        <v>0</v>
      </c>
      <c r="K84" s="302">
        <v>0</v>
      </c>
    </row>
    <row r="85" spans="2:11" s="223" customFormat="1" ht="17.25" customHeight="1">
      <c r="C85" s="250"/>
      <c r="D85" s="345" t="s">
        <v>1400</v>
      </c>
      <c r="E85" s="117" t="s">
        <v>1216</v>
      </c>
      <c r="F85" s="301">
        <v>0</v>
      </c>
      <c r="G85" s="301">
        <v>0</v>
      </c>
      <c r="H85" s="301">
        <v>0</v>
      </c>
      <c r="I85" s="301">
        <v>0</v>
      </c>
      <c r="J85" s="301">
        <v>0</v>
      </c>
      <c r="K85" s="302">
        <v>0</v>
      </c>
    </row>
    <row r="86" spans="2:11" s="223" customFormat="1" ht="17.25" customHeight="1">
      <c r="C86" s="250" t="s">
        <v>1396</v>
      </c>
      <c r="D86" s="345" t="s">
        <v>1399</v>
      </c>
      <c r="E86" s="117" t="s">
        <v>1216</v>
      </c>
      <c r="F86" s="301">
        <v>0</v>
      </c>
      <c r="G86" s="301">
        <v>0</v>
      </c>
      <c r="H86" s="301">
        <v>0</v>
      </c>
      <c r="I86" s="301">
        <v>0</v>
      </c>
      <c r="J86" s="301">
        <v>0</v>
      </c>
      <c r="K86" s="302">
        <v>0</v>
      </c>
    </row>
    <row r="87" spans="2:11" s="223" customFormat="1" ht="17.25" customHeight="1">
      <c r="C87" s="250"/>
      <c r="D87" s="345" t="s">
        <v>1400</v>
      </c>
      <c r="E87" s="117" t="s">
        <v>1216</v>
      </c>
      <c r="F87" s="301">
        <v>0</v>
      </c>
      <c r="G87" s="301">
        <v>0</v>
      </c>
      <c r="H87" s="301">
        <v>0</v>
      </c>
      <c r="I87" s="301">
        <v>0</v>
      </c>
      <c r="J87" s="301">
        <v>0</v>
      </c>
      <c r="K87" s="302">
        <v>0</v>
      </c>
    </row>
    <row r="88" spans="2:11" s="223" customFormat="1" ht="17.25" customHeight="1">
      <c r="C88" s="250" t="s">
        <v>1397</v>
      </c>
      <c r="D88" s="345" t="s">
        <v>1399</v>
      </c>
      <c r="E88" s="117" t="s">
        <v>1216</v>
      </c>
      <c r="F88" s="301">
        <v>0</v>
      </c>
      <c r="G88" s="301">
        <v>0</v>
      </c>
      <c r="H88" s="301">
        <v>0</v>
      </c>
      <c r="I88" s="301">
        <v>0</v>
      </c>
      <c r="J88" s="301">
        <v>0</v>
      </c>
      <c r="K88" s="302">
        <v>0</v>
      </c>
    </row>
    <row r="89" spans="2:11" s="223" customFormat="1" ht="17.25" customHeight="1">
      <c r="C89" s="252"/>
      <c r="D89" s="346" t="s">
        <v>1400</v>
      </c>
      <c r="E89" s="120" t="s">
        <v>1216</v>
      </c>
      <c r="F89" s="311">
        <v>0</v>
      </c>
      <c r="G89" s="311">
        <v>0</v>
      </c>
      <c r="H89" s="311">
        <v>0</v>
      </c>
      <c r="I89" s="311">
        <v>0</v>
      </c>
      <c r="J89" s="311">
        <v>0</v>
      </c>
      <c r="K89" s="312">
        <v>0</v>
      </c>
    </row>
    <row r="90" spans="2:11" s="223" customFormat="1" ht="17.25" customHeight="1">
      <c r="C90" s="214" t="s">
        <v>1469</v>
      </c>
      <c r="D90" s="225"/>
      <c r="E90" s="224"/>
    </row>
    <row r="91" spans="2:11" s="223" customFormat="1" ht="17.25" customHeight="1">
      <c r="C91" s="214" t="s">
        <v>1468</v>
      </c>
      <c r="D91" s="225"/>
      <c r="E91" s="224"/>
    </row>
    <row r="93" spans="2:11" s="223" customFormat="1" ht="14.25">
      <c r="B93" s="1" t="s">
        <v>1136</v>
      </c>
      <c r="C93" s="224"/>
      <c r="D93" s="225"/>
      <c r="E93" s="286"/>
    </row>
    <row r="94" spans="2:11" ht="17.25" customHeight="1" thickBot="1">
      <c r="C94" s="248"/>
      <c r="D94" s="249"/>
      <c r="E94" s="289"/>
      <c r="F94" s="411">
        <v>2019</v>
      </c>
      <c r="G94" s="411">
        <f>F94+1</f>
        <v>2020</v>
      </c>
      <c r="H94" s="411">
        <f t="shared" ref="H94:K94" si="10">G94+1</f>
        <v>2021</v>
      </c>
      <c r="I94" s="411">
        <f t="shared" si="10"/>
        <v>2022</v>
      </c>
      <c r="J94" s="411">
        <f t="shared" si="10"/>
        <v>2023</v>
      </c>
      <c r="K94" s="180">
        <f t="shared" si="10"/>
        <v>2024</v>
      </c>
    </row>
    <row r="95" spans="2:11" ht="17.25" customHeight="1" thickTop="1">
      <c r="C95" s="433" t="s">
        <v>1402</v>
      </c>
      <c r="D95" s="423"/>
      <c r="E95" s="121" t="s">
        <v>1403</v>
      </c>
      <c r="F95" s="434">
        <v>8.02</v>
      </c>
      <c r="G95" s="434">
        <v>8.66</v>
      </c>
      <c r="H95" s="434">
        <v>7.35</v>
      </c>
      <c r="I95" s="434">
        <v>5.88</v>
      </c>
      <c r="J95" s="434">
        <v>5.74</v>
      </c>
      <c r="K95" s="435">
        <v>5.22</v>
      </c>
    </row>
    <row r="96" spans="2:11" ht="17.25" customHeight="1">
      <c r="C96" s="214" t="s">
        <v>1401</v>
      </c>
    </row>
    <row r="98" spans="2:11" s="223" customFormat="1" ht="17.25" customHeight="1">
      <c r="B98" s="182" t="s">
        <v>1462</v>
      </c>
      <c r="C98" s="224"/>
      <c r="D98" s="225"/>
      <c r="E98" s="286"/>
    </row>
    <row r="99" spans="2:11" ht="17.25" customHeight="1" thickBot="1">
      <c r="C99" s="248"/>
      <c r="D99" s="249"/>
      <c r="E99" s="289"/>
      <c r="F99" s="280">
        <v>2019</v>
      </c>
      <c r="G99" s="280">
        <f>F99+1</f>
        <v>2020</v>
      </c>
      <c r="H99" s="280">
        <f t="shared" ref="H99:K99" si="11">G99+1</f>
        <v>2021</v>
      </c>
      <c r="I99" s="280">
        <f t="shared" si="11"/>
        <v>2022</v>
      </c>
      <c r="J99" s="280">
        <f t="shared" si="11"/>
        <v>2023</v>
      </c>
      <c r="K99" s="180">
        <f t="shared" si="11"/>
        <v>2024</v>
      </c>
    </row>
    <row r="100" spans="2:11" ht="17.25" customHeight="1" thickTop="1">
      <c r="C100" s="243" t="s">
        <v>1404</v>
      </c>
      <c r="D100" s="244"/>
      <c r="E100" s="118" t="s">
        <v>397</v>
      </c>
      <c r="F100" s="246">
        <v>0</v>
      </c>
      <c r="G100" s="246">
        <v>0</v>
      </c>
      <c r="H100" s="246">
        <v>0</v>
      </c>
      <c r="I100" s="246">
        <v>127.6</v>
      </c>
      <c r="J100" s="246">
        <v>537.29999999999995</v>
      </c>
      <c r="K100" s="247">
        <v>598.1</v>
      </c>
    </row>
    <row r="101" spans="2:11" ht="17.25" customHeight="1">
      <c r="C101" s="233" t="s">
        <v>1405</v>
      </c>
      <c r="D101" s="234"/>
      <c r="E101" s="117" t="s">
        <v>397</v>
      </c>
      <c r="F101" s="236">
        <v>0</v>
      </c>
      <c r="G101" s="236">
        <v>0</v>
      </c>
      <c r="H101" s="236">
        <v>0</v>
      </c>
      <c r="I101" s="236">
        <v>0</v>
      </c>
      <c r="J101" s="236">
        <v>0</v>
      </c>
      <c r="K101" s="237">
        <v>0</v>
      </c>
    </row>
    <row r="102" spans="2:11" ht="17.25" customHeight="1">
      <c r="C102" s="233" t="s">
        <v>1406</v>
      </c>
      <c r="D102" s="234"/>
      <c r="E102" s="117" t="s">
        <v>397</v>
      </c>
      <c r="F102" s="236">
        <v>0</v>
      </c>
      <c r="G102" s="236">
        <v>18.2</v>
      </c>
      <c r="H102" s="236">
        <v>40.200000000000003</v>
      </c>
      <c r="I102" s="236">
        <v>40.6</v>
      </c>
      <c r="J102" s="236">
        <v>66.400000000000006</v>
      </c>
      <c r="K102" s="237">
        <v>83</v>
      </c>
    </row>
    <row r="103" spans="2:11" ht="17.25" customHeight="1">
      <c r="C103" s="233" t="s">
        <v>1407</v>
      </c>
      <c r="D103" s="234"/>
      <c r="E103" s="117" t="s">
        <v>397</v>
      </c>
      <c r="F103" s="236">
        <v>0.5</v>
      </c>
      <c r="G103" s="236">
        <v>0.4</v>
      </c>
      <c r="H103" s="236">
        <v>9.3000000000000007</v>
      </c>
      <c r="I103" s="236">
        <v>10.5</v>
      </c>
      <c r="J103" s="236">
        <v>0</v>
      </c>
      <c r="K103" s="237">
        <v>4.5999999999999996</v>
      </c>
    </row>
    <row r="104" spans="2:11" ht="17.25" customHeight="1">
      <c r="C104" s="233" t="s">
        <v>1408</v>
      </c>
      <c r="D104" s="234"/>
      <c r="E104" s="117" t="s">
        <v>397</v>
      </c>
      <c r="F104" s="236">
        <v>0.5</v>
      </c>
      <c r="G104" s="236">
        <v>18.600000000000001</v>
      </c>
      <c r="H104" s="236">
        <v>49.5</v>
      </c>
      <c r="I104" s="236">
        <v>51.9</v>
      </c>
      <c r="J104" s="236">
        <v>56.7</v>
      </c>
      <c r="K104" s="237">
        <v>57.1</v>
      </c>
    </row>
    <row r="105" spans="2:11" ht="17.25" customHeight="1">
      <c r="C105" s="238" t="s">
        <v>1409</v>
      </c>
      <c r="D105" s="239"/>
      <c r="E105" s="120" t="s">
        <v>397</v>
      </c>
      <c r="F105" s="241">
        <v>0</v>
      </c>
      <c r="G105" s="241">
        <v>0</v>
      </c>
      <c r="H105" s="241">
        <v>0</v>
      </c>
      <c r="I105" s="241">
        <v>0</v>
      </c>
      <c r="J105" s="241">
        <v>0</v>
      </c>
      <c r="K105" s="242">
        <v>0</v>
      </c>
    </row>
    <row r="107" spans="2:11" s="223" customFormat="1" ht="17.649999999999999" customHeight="1">
      <c r="B107" s="1" t="s">
        <v>1137</v>
      </c>
      <c r="C107" s="224"/>
      <c r="D107" s="225"/>
      <c r="E107" s="286"/>
    </row>
    <row r="108" spans="2:11" ht="17.25" customHeight="1" thickBot="1">
      <c r="C108" s="248"/>
      <c r="D108" s="249"/>
      <c r="E108" s="289"/>
      <c r="F108" s="411">
        <v>2019</v>
      </c>
      <c r="G108" s="411">
        <f>F108+1</f>
        <v>2020</v>
      </c>
      <c r="H108" s="411">
        <f t="shared" ref="H108:K108" si="12">G108+1</f>
        <v>2021</v>
      </c>
      <c r="I108" s="411">
        <f t="shared" si="12"/>
        <v>2022</v>
      </c>
      <c r="J108" s="411">
        <f t="shared" si="12"/>
        <v>2023</v>
      </c>
      <c r="K108" s="180">
        <f t="shared" si="12"/>
        <v>2024</v>
      </c>
    </row>
    <row r="109" spans="2:11" ht="17.25" customHeight="1" thickTop="1">
      <c r="C109" s="422" t="s">
        <v>1410</v>
      </c>
      <c r="D109" s="423"/>
      <c r="E109" s="121" t="s">
        <v>182</v>
      </c>
      <c r="F109" s="434">
        <v>0</v>
      </c>
      <c r="G109" s="434">
        <v>0.2</v>
      </c>
      <c r="H109" s="434">
        <v>0.6</v>
      </c>
      <c r="I109" s="434">
        <v>1.9</v>
      </c>
      <c r="J109" s="434">
        <v>7.2</v>
      </c>
      <c r="K109" s="435">
        <v>8.1</v>
      </c>
    </row>
    <row r="111" spans="2:11" s="223" customFormat="1" ht="17.25" customHeight="1">
      <c r="B111" s="223" t="s">
        <v>1411</v>
      </c>
      <c r="C111" s="224"/>
      <c r="D111" s="225"/>
      <c r="E111" s="286"/>
      <c r="F111" s="231"/>
      <c r="G111" s="231"/>
      <c r="H111" s="231"/>
      <c r="I111" s="231"/>
      <c r="J111" s="231"/>
      <c r="K111" s="231"/>
    </row>
    <row r="112" spans="2:11" ht="17.25" customHeight="1" thickBot="1">
      <c r="C112" s="248"/>
      <c r="D112" s="249"/>
      <c r="E112" s="289"/>
      <c r="F112" s="280">
        <v>2019</v>
      </c>
      <c r="G112" s="280">
        <f>F112+1</f>
        <v>2020</v>
      </c>
      <c r="H112" s="280">
        <f t="shared" ref="H112:K112" si="13">G112+1</f>
        <v>2021</v>
      </c>
      <c r="I112" s="280">
        <f t="shared" si="13"/>
        <v>2022</v>
      </c>
      <c r="J112" s="280">
        <f t="shared" si="13"/>
        <v>2023</v>
      </c>
      <c r="K112" s="180">
        <f t="shared" si="13"/>
        <v>2024</v>
      </c>
    </row>
    <row r="113" spans="3:11" ht="17.25" customHeight="1" thickTop="1">
      <c r="C113" s="243" t="s">
        <v>1412</v>
      </c>
      <c r="D113" s="244"/>
      <c r="E113" s="118" t="s">
        <v>361</v>
      </c>
      <c r="F113" s="299">
        <v>4168</v>
      </c>
      <c r="G113" s="299">
        <v>3716</v>
      </c>
      <c r="H113" s="299">
        <v>3406</v>
      </c>
      <c r="I113" s="299">
        <v>4004</v>
      </c>
      <c r="J113" s="299">
        <v>3746</v>
      </c>
      <c r="K113" s="300">
        <v>3738</v>
      </c>
    </row>
    <row r="114" spans="3:11" ht="17.25" customHeight="1">
      <c r="C114" s="233" t="s">
        <v>1138</v>
      </c>
      <c r="D114" s="234"/>
      <c r="E114" s="117" t="s">
        <v>361</v>
      </c>
      <c r="F114" s="301">
        <v>421</v>
      </c>
      <c r="G114" s="301">
        <v>684</v>
      </c>
      <c r="H114" s="301">
        <v>685</v>
      </c>
      <c r="I114" s="301">
        <v>778</v>
      </c>
      <c r="J114" s="301">
        <v>744</v>
      </c>
      <c r="K114" s="302">
        <v>725</v>
      </c>
    </row>
    <row r="115" spans="3:11" ht="17.25" customHeight="1">
      <c r="C115" s="233" t="s">
        <v>1139</v>
      </c>
      <c r="D115" s="234"/>
      <c r="E115" s="117" t="s">
        <v>361</v>
      </c>
      <c r="F115" s="301">
        <v>1262</v>
      </c>
      <c r="G115" s="301">
        <v>1102</v>
      </c>
      <c r="H115" s="301">
        <v>2266</v>
      </c>
      <c r="I115" s="301">
        <v>1334</v>
      </c>
      <c r="J115" s="301">
        <v>1263</v>
      </c>
      <c r="K115" s="302">
        <v>1060</v>
      </c>
    </row>
    <row r="116" spans="3:11" ht="17.25" customHeight="1">
      <c r="C116" s="233" t="s">
        <v>1140</v>
      </c>
      <c r="D116" s="234"/>
      <c r="E116" s="117" t="s">
        <v>361</v>
      </c>
      <c r="F116" s="301">
        <v>978</v>
      </c>
      <c r="G116" s="301">
        <v>1007</v>
      </c>
      <c r="H116" s="301">
        <v>1293</v>
      </c>
      <c r="I116" s="301">
        <v>954</v>
      </c>
      <c r="J116" s="301">
        <v>901</v>
      </c>
      <c r="K116" s="302">
        <v>940</v>
      </c>
    </row>
    <row r="117" spans="3:11" ht="17.25" customHeight="1">
      <c r="C117" s="233" t="s">
        <v>1141</v>
      </c>
      <c r="D117" s="234"/>
      <c r="E117" s="117" t="s">
        <v>361</v>
      </c>
      <c r="F117" s="301">
        <v>47</v>
      </c>
      <c r="G117" s="301">
        <v>35</v>
      </c>
      <c r="H117" s="301">
        <v>14</v>
      </c>
      <c r="I117" s="301">
        <v>49</v>
      </c>
      <c r="J117" s="301">
        <v>91</v>
      </c>
      <c r="K117" s="302">
        <v>38</v>
      </c>
    </row>
    <row r="118" spans="3:11" ht="17.25" customHeight="1">
      <c r="C118" s="233" t="s">
        <v>1142</v>
      </c>
      <c r="D118" s="234"/>
      <c r="E118" s="117" t="s">
        <v>361</v>
      </c>
      <c r="F118" s="301">
        <v>18</v>
      </c>
      <c r="G118" s="301">
        <v>43</v>
      </c>
      <c r="H118" s="301">
        <v>18</v>
      </c>
      <c r="I118" s="301">
        <v>53</v>
      </c>
      <c r="J118" s="301">
        <v>90</v>
      </c>
      <c r="K118" s="302">
        <v>77</v>
      </c>
    </row>
    <row r="119" spans="3:11" ht="17.25" customHeight="1">
      <c r="C119" s="233" t="s">
        <v>1143</v>
      </c>
      <c r="D119" s="234"/>
      <c r="E119" s="117" t="s">
        <v>361</v>
      </c>
      <c r="F119" s="301">
        <v>20</v>
      </c>
      <c r="G119" s="301">
        <v>51</v>
      </c>
      <c r="H119" s="301">
        <v>20</v>
      </c>
      <c r="I119" s="301">
        <v>31</v>
      </c>
      <c r="J119" s="301">
        <v>38</v>
      </c>
      <c r="K119" s="302">
        <v>32</v>
      </c>
    </row>
    <row r="120" spans="3:11" ht="17.25" customHeight="1">
      <c r="C120" s="233" t="s">
        <v>1144</v>
      </c>
      <c r="D120" s="234"/>
      <c r="E120" s="117" t="s">
        <v>361</v>
      </c>
      <c r="F120" s="301" t="s">
        <v>434</v>
      </c>
      <c r="G120" s="301" t="s">
        <v>434</v>
      </c>
      <c r="H120" s="301" t="s">
        <v>434</v>
      </c>
      <c r="I120" s="301" t="s">
        <v>434</v>
      </c>
      <c r="J120" s="301" t="s">
        <v>434</v>
      </c>
      <c r="K120" s="302" t="s">
        <v>434</v>
      </c>
    </row>
    <row r="121" spans="3:11" ht="17.25" customHeight="1">
      <c r="C121" s="233" t="s">
        <v>1145</v>
      </c>
      <c r="D121" s="234"/>
      <c r="E121" s="117" t="s">
        <v>361</v>
      </c>
      <c r="F121" s="301" t="s">
        <v>434</v>
      </c>
      <c r="G121" s="301" t="s">
        <v>434</v>
      </c>
      <c r="H121" s="301" t="s">
        <v>434</v>
      </c>
      <c r="I121" s="301" t="s">
        <v>434</v>
      </c>
      <c r="J121" s="301" t="s">
        <v>434</v>
      </c>
      <c r="K121" s="302" t="s">
        <v>434</v>
      </c>
    </row>
    <row r="122" spans="3:11" ht="17.25" customHeight="1">
      <c r="C122" s="233" t="s">
        <v>1146</v>
      </c>
      <c r="D122" s="234"/>
      <c r="E122" s="117" t="s">
        <v>361</v>
      </c>
      <c r="F122" s="301">
        <v>549</v>
      </c>
      <c r="G122" s="301">
        <v>269</v>
      </c>
      <c r="H122" s="301">
        <v>261</v>
      </c>
      <c r="I122" s="301">
        <v>344</v>
      </c>
      <c r="J122" s="301">
        <v>154</v>
      </c>
      <c r="K122" s="302">
        <v>483</v>
      </c>
    </row>
    <row r="123" spans="3:11" ht="17.25" customHeight="1">
      <c r="C123" s="233" t="s">
        <v>1147</v>
      </c>
      <c r="D123" s="234"/>
      <c r="E123" s="117" t="s">
        <v>361</v>
      </c>
      <c r="F123" s="301">
        <v>2609</v>
      </c>
      <c r="G123" s="301">
        <v>1945</v>
      </c>
      <c r="H123" s="301">
        <v>1681</v>
      </c>
      <c r="I123" s="301">
        <v>1483</v>
      </c>
      <c r="J123" s="301">
        <v>1378</v>
      </c>
      <c r="K123" s="302">
        <v>1471</v>
      </c>
    </row>
    <row r="124" spans="3:11" ht="17.25" customHeight="1">
      <c r="C124" s="233" t="s">
        <v>1148</v>
      </c>
      <c r="D124" s="234"/>
      <c r="E124" s="117" t="s">
        <v>361</v>
      </c>
      <c r="F124" s="301">
        <v>3836</v>
      </c>
      <c r="G124" s="301">
        <v>2581</v>
      </c>
      <c r="H124" s="301">
        <v>1716</v>
      </c>
      <c r="I124" s="301">
        <v>1259</v>
      </c>
      <c r="J124" s="301">
        <v>806</v>
      </c>
      <c r="K124" s="302">
        <v>1168</v>
      </c>
    </row>
    <row r="125" spans="3:11" ht="17.25" customHeight="1">
      <c r="C125" s="233" t="s">
        <v>1149</v>
      </c>
      <c r="D125" s="234"/>
      <c r="E125" s="117" t="s">
        <v>361</v>
      </c>
      <c r="F125" s="301">
        <v>167</v>
      </c>
      <c r="G125" s="301">
        <v>167</v>
      </c>
      <c r="H125" s="301">
        <v>167</v>
      </c>
      <c r="I125" s="301">
        <v>162</v>
      </c>
      <c r="J125" s="301">
        <v>151</v>
      </c>
      <c r="K125" s="302">
        <v>146</v>
      </c>
    </row>
    <row r="126" spans="3:11" ht="17.25" customHeight="1">
      <c r="C126" s="233" t="s">
        <v>1150</v>
      </c>
      <c r="D126" s="234"/>
      <c r="E126" s="117" t="s">
        <v>361</v>
      </c>
      <c r="F126" s="301" t="s">
        <v>434</v>
      </c>
      <c r="G126" s="301" t="s">
        <v>434</v>
      </c>
      <c r="H126" s="301" t="s">
        <v>434</v>
      </c>
      <c r="I126" s="301" t="s">
        <v>434</v>
      </c>
      <c r="J126" s="301" t="s">
        <v>434</v>
      </c>
      <c r="K126" s="302" t="s">
        <v>434</v>
      </c>
    </row>
    <row r="127" spans="3:11" ht="17.25" customHeight="1">
      <c r="C127" s="233" t="s">
        <v>1151</v>
      </c>
      <c r="D127" s="234"/>
      <c r="E127" s="117" t="s">
        <v>361</v>
      </c>
      <c r="F127" s="301">
        <v>251</v>
      </c>
      <c r="G127" s="301">
        <v>58</v>
      </c>
      <c r="H127" s="301">
        <v>58</v>
      </c>
      <c r="I127" s="301">
        <v>58</v>
      </c>
      <c r="J127" s="301">
        <v>139</v>
      </c>
      <c r="K127" s="302">
        <v>132</v>
      </c>
    </row>
    <row r="128" spans="3:11" ht="17.25" customHeight="1">
      <c r="C128" s="254" t="s">
        <v>777</v>
      </c>
      <c r="D128" s="255"/>
      <c r="E128" s="294" t="s">
        <v>361</v>
      </c>
      <c r="F128" s="303">
        <v>14325</v>
      </c>
      <c r="G128" s="303">
        <v>11658</v>
      </c>
      <c r="H128" s="303">
        <v>11585</v>
      </c>
      <c r="I128" s="303">
        <v>10508</v>
      </c>
      <c r="J128" s="303">
        <v>9501</v>
      </c>
      <c r="K128" s="304">
        <v>10008</v>
      </c>
    </row>
    <row r="129" spans="2:11" ht="17.25" customHeight="1">
      <c r="C129" s="225" t="s">
        <v>1471</v>
      </c>
      <c r="D129" s="221"/>
      <c r="E129" s="295"/>
      <c r="F129" s="328"/>
      <c r="G129" s="328"/>
      <c r="H129" s="328"/>
      <c r="I129" s="328"/>
      <c r="J129" s="328"/>
      <c r="K129" s="328"/>
    </row>
    <row r="131" spans="2:11" s="223" customFormat="1" ht="17.25" customHeight="1">
      <c r="B131" s="1" t="s">
        <v>1152</v>
      </c>
      <c r="C131" s="224"/>
      <c r="D131" s="225"/>
      <c r="E131" s="286"/>
    </row>
    <row r="132" spans="2:11" ht="17.25" customHeight="1" thickBot="1">
      <c r="C132" s="248"/>
      <c r="D132" s="249"/>
      <c r="E132" s="289"/>
      <c r="F132" s="280">
        <v>2019</v>
      </c>
      <c r="G132" s="280">
        <f>F132+1</f>
        <v>2020</v>
      </c>
      <c r="H132" s="280">
        <f t="shared" ref="H132:K132" si="14">G132+1</f>
        <v>2021</v>
      </c>
      <c r="I132" s="280">
        <f t="shared" si="14"/>
        <v>2022</v>
      </c>
      <c r="J132" s="280">
        <f t="shared" si="14"/>
        <v>2023</v>
      </c>
      <c r="K132" s="180">
        <f t="shared" si="14"/>
        <v>2024</v>
      </c>
    </row>
    <row r="133" spans="2:11" ht="17.25" customHeight="1" thickTop="1">
      <c r="C133" s="243" t="s">
        <v>1412</v>
      </c>
      <c r="D133" s="244"/>
      <c r="E133" s="118" t="s">
        <v>361</v>
      </c>
      <c r="F133" s="299">
        <v>4168</v>
      </c>
      <c r="G133" s="299">
        <v>3716</v>
      </c>
      <c r="H133" s="299">
        <v>3406</v>
      </c>
      <c r="I133" s="299">
        <v>4004</v>
      </c>
      <c r="J133" s="299">
        <v>3746</v>
      </c>
      <c r="K133" s="300">
        <v>3738</v>
      </c>
    </row>
    <row r="134" spans="2:11" ht="17.25" customHeight="1">
      <c r="C134" s="233" t="s">
        <v>1146</v>
      </c>
      <c r="D134" s="234"/>
      <c r="E134" s="117" t="s">
        <v>361</v>
      </c>
      <c r="F134" s="301">
        <v>549</v>
      </c>
      <c r="G134" s="301">
        <v>269</v>
      </c>
      <c r="H134" s="301">
        <v>261</v>
      </c>
      <c r="I134" s="301">
        <v>344</v>
      </c>
      <c r="J134" s="301">
        <v>154</v>
      </c>
      <c r="K134" s="302">
        <v>483</v>
      </c>
    </row>
    <row r="135" spans="2:11" ht="17.25" customHeight="1">
      <c r="C135" s="233" t="s">
        <v>1147</v>
      </c>
      <c r="D135" s="234"/>
      <c r="E135" s="117" t="s">
        <v>361</v>
      </c>
      <c r="F135" s="301">
        <v>2609</v>
      </c>
      <c r="G135" s="301">
        <v>1945</v>
      </c>
      <c r="H135" s="301">
        <v>1681</v>
      </c>
      <c r="I135" s="301">
        <v>1483</v>
      </c>
      <c r="J135" s="301">
        <v>1378</v>
      </c>
      <c r="K135" s="302">
        <v>1471</v>
      </c>
    </row>
    <row r="136" spans="2:11" ht="17.25" customHeight="1">
      <c r="C136" s="233" t="s">
        <v>1148</v>
      </c>
      <c r="D136" s="234"/>
      <c r="E136" s="117" t="s">
        <v>361</v>
      </c>
      <c r="F136" s="301">
        <v>3836</v>
      </c>
      <c r="G136" s="301">
        <v>2581</v>
      </c>
      <c r="H136" s="301">
        <v>1716</v>
      </c>
      <c r="I136" s="301">
        <v>1259</v>
      </c>
      <c r="J136" s="301">
        <v>806</v>
      </c>
      <c r="K136" s="302">
        <v>1168</v>
      </c>
    </row>
    <row r="137" spans="2:11" ht="17.25" customHeight="1">
      <c r="C137" s="254" t="s">
        <v>777</v>
      </c>
      <c r="D137" s="255"/>
      <c r="E137" s="294" t="s">
        <v>361</v>
      </c>
      <c r="F137" s="303">
        <v>11162</v>
      </c>
      <c r="G137" s="303">
        <v>8511</v>
      </c>
      <c r="H137" s="303">
        <v>7065</v>
      </c>
      <c r="I137" s="303">
        <v>7090</v>
      </c>
      <c r="J137" s="303">
        <v>6084</v>
      </c>
      <c r="K137" s="304">
        <v>6860</v>
      </c>
    </row>
    <row r="139" spans="2:11" s="223" customFormat="1" ht="17.25" customHeight="1">
      <c r="B139" s="1" t="s">
        <v>1153</v>
      </c>
      <c r="C139" s="224"/>
      <c r="D139" s="225"/>
      <c r="E139" s="286"/>
    </row>
    <row r="140" spans="2:11" ht="17.25" customHeight="1" thickBot="1">
      <c r="C140" s="248"/>
      <c r="D140" s="249"/>
      <c r="E140" s="289"/>
      <c r="F140" s="411">
        <v>2019</v>
      </c>
      <c r="G140" s="411">
        <f>F140+1</f>
        <v>2020</v>
      </c>
      <c r="H140" s="411">
        <f t="shared" ref="H140:K140" si="15">G140+1</f>
        <v>2021</v>
      </c>
      <c r="I140" s="411">
        <f t="shared" si="15"/>
        <v>2022</v>
      </c>
      <c r="J140" s="411">
        <f t="shared" si="15"/>
        <v>2023</v>
      </c>
      <c r="K140" s="180">
        <f t="shared" si="15"/>
        <v>2024</v>
      </c>
    </row>
    <row r="141" spans="2:11" s="223" customFormat="1" ht="17.25" customHeight="1" thickTop="1">
      <c r="C141" s="436" t="s">
        <v>1413</v>
      </c>
      <c r="D141" s="437"/>
      <c r="E141" s="438" t="s">
        <v>361</v>
      </c>
      <c r="F141" s="439">
        <v>0</v>
      </c>
      <c r="G141" s="439">
        <v>0</v>
      </c>
      <c r="H141" s="439">
        <v>0</v>
      </c>
      <c r="I141" s="439">
        <v>57</v>
      </c>
      <c r="J141" s="439">
        <v>93</v>
      </c>
      <c r="K141" s="440">
        <v>0</v>
      </c>
    </row>
    <row r="143" spans="2:11" s="223" customFormat="1" ht="17.25" customHeight="1">
      <c r="B143" s="349" t="s">
        <v>1498</v>
      </c>
      <c r="C143" s="224"/>
      <c r="D143" s="225"/>
      <c r="E143" s="286"/>
      <c r="K143" s="226"/>
    </row>
    <row r="144" spans="2:11" ht="17.25" customHeight="1" thickBot="1">
      <c r="C144" s="248"/>
      <c r="D144" s="249"/>
      <c r="E144" s="289"/>
      <c r="F144" s="280">
        <v>2019</v>
      </c>
      <c r="G144" s="280">
        <f>F144+1</f>
        <v>2020</v>
      </c>
      <c r="H144" s="280">
        <f t="shared" ref="H144:K144" si="16">G144+1</f>
        <v>2021</v>
      </c>
      <c r="I144" s="280">
        <f t="shared" si="16"/>
        <v>2022</v>
      </c>
      <c r="J144" s="280">
        <f t="shared" si="16"/>
        <v>2023</v>
      </c>
      <c r="K144" s="180">
        <f t="shared" si="16"/>
        <v>2024</v>
      </c>
    </row>
    <row r="145" spans="2:11" ht="17.25" customHeight="1" thickTop="1">
      <c r="C145" s="243" t="s">
        <v>1100</v>
      </c>
      <c r="D145" s="244"/>
      <c r="E145" s="118" t="s">
        <v>1414</v>
      </c>
      <c r="F145" s="276">
        <v>0.41</v>
      </c>
      <c r="G145" s="276">
        <v>0.46</v>
      </c>
      <c r="H145" s="276">
        <v>0.41</v>
      </c>
      <c r="I145" s="276">
        <v>0.28999999999999998</v>
      </c>
      <c r="J145" s="276">
        <v>0.3</v>
      </c>
      <c r="K145" s="283">
        <v>0.27</v>
      </c>
    </row>
    <row r="146" spans="2:11" s="223" customFormat="1" ht="17.25" customHeight="1">
      <c r="C146" s="250" t="s">
        <v>1101</v>
      </c>
      <c r="D146" s="251"/>
      <c r="E146" s="291" t="s">
        <v>1414</v>
      </c>
      <c r="F146" s="261">
        <v>0.36</v>
      </c>
      <c r="G146" s="261">
        <v>0.33</v>
      </c>
      <c r="H146" s="261">
        <v>0.27</v>
      </c>
      <c r="I146" s="261">
        <v>0.23</v>
      </c>
      <c r="J146" s="261">
        <v>0.2</v>
      </c>
      <c r="K146" s="262">
        <v>0.2</v>
      </c>
    </row>
    <row r="147" spans="2:11" ht="17.25" customHeight="1">
      <c r="C147" s="233" t="s">
        <v>421</v>
      </c>
      <c r="D147" s="234"/>
      <c r="E147" s="117" t="s">
        <v>1414</v>
      </c>
      <c r="F147" s="259">
        <v>0.94</v>
      </c>
      <c r="G147" s="259">
        <v>0.83</v>
      </c>
      <c r="H147" s="259">
        <v>0.68</v>
      </c>
      <c r="I147" s="259">
        <v>0.52</v>
      </c>
      <c r="J147" s="259">
        <v>0.48</v>
      </c>
      <c r="K147" s="260">
        <v>0.47</v>
      </c>
    </row>
    <row r="148" spans="2:11" s="223" customFormat="1" ht="17.25" customHeight="1">
      <c r="C148" s="250" t="s">
        <v>1102</v>
      </c>
      <c r="D148" s="251"/>
      <c r="E148" s="291" t="s">
        <v>1414</v>
      </c>
      <c r="F148" s="261">
        <v>0.77</v>
      </c>
      <c r="G148" s="261">
        <v>0.79</v>
      </c>
      <c r="H148" s="261">
        <v>0.67</v>
      </c>
      <c r="I148" s="261">
        <v>0.53</v>
      </c>
      <c r="J148" s="261">
        <v>0.5</v>
      </c>
      <c r="K148" s="262">
        <v>0.47</v>
      </c>
    </row>
    <row r="149" spans="2:11" ht="17.25" customHeight="1">
      <c r="C149" s="238" t="s">
        <v>422</v>
      </c>
      <c r="D149" s="239"/>
      <c r="E149" s="120" t="s">
        <v>1414</v>
      </c>
      <c r="F149" s="219">
        <v>1.71</v>
      </c>
      <c r="G149" s="219">
        <v>1.62</v>
      </c>
      <c r="H149" s="219">
        <v>1.35</v>
      </c>
      <c r="I149" s="219">
        <v>1.04</v>
      </c>
      <c r="J149" s="219">
        <v>0.98</v>
      </c>
      <c r="K149" s="220">
        <v>0.94</v>
      </c>
    </row>
    <row r="150" spans="2:11" ht="17.25" customHeight="1">
      <c r="C150" s="214" t="s">
        <v>1415</v>
      </c>
      <c r="F150" s="215"/>
      <c r="G150" s="215"/>
      <c r="H150" s="215"/>
      <c r="I150" s="215"/>
      <c r="J150" s="215"/>
      <c r="K150" s="215"/>
    </row>
    <row r="152" spans="2:11" ht="17.25" customHeight="1">
      <c r="B152" s="1" t="s">
        <v>1154</v>
      </c>
    </row>
    <row r="153" spans="2:11" ht="17.25" customHeight="1" thickBot="1">
      <c r="C153" s="248"/>
      <c r="D153" s="249"/>
      <c r="E153" s="289"/>
      <c r="F153" s="280">
        <v>2019</v>
      </c>
      <c r="G153" s="280">
        <f>F153+1</f>
        <v>2020</v>
      </c>
      <c r="H153" s="280">
        <f t="shared" ref="H153:K153" si="17">G153+1</f>
        <v>2021</v>
      </c>
      <c r="I153" s="280">
        <f t="shared" si="17"/>
        <v>2022</v>
      </c>
      <c r="J153" s="280">
        <f t="shared" si="17"/>
        <v>2023</v>
      </c>
      <c r="K153" s="180">
        <f t="shared" si="17"/>
        <v>2024</v>
      </c>
    </row>
    <row r="154" spans="2:11" ht="17.25" customHeight="1" thickTop="1">
      <c r="C154" s="243" t="s">
        <v>1416</v>
      </c>
      <c r="D154" s="244"/>
      <c r="E154" s="118" t="s">
        <v>424</v>
      </c>
      <c r="F154" s="299">
        <v>1476346</v>
      </c>
      <c r="G154" s="299">
        <v>1581911</v>
      </c>
      <c r="H154" s="299">
        <v>2153268</v>
      </c>
      <c r="I154" s="299">
        <v>2747857</v>
      </c>
      <c r="J154" s="299">
        <v>1988541</v>
      </c>
      <c r="K154" s="300">
        <v>1788392</v>
      </c>
    </row>
    <row r="155" spans="2:11" ht="17.25" customHeight="1">
      <c r="C155" s="238" t="s">
        <v>1417</v>
      </c>
      <c r="D155" s="239"/>
      <c r="E155" s="120" t="s">
        <v>426</v>
      </c>
      <c r="F155" s="241">
        <v>20.2</v>
      </c>
      <c r="G155" s="241">
        <v>22.9</v>
      </c>
      <c r="H155" s="241">
        <v>27.7</v>
      </c>
      <c r="I155" s="241">
        <v>33.1</v>
      </c>
      <c r="J155" s="241">
        <v>31.5</v>
      </c>
      <c r="K155" s="242">
        <v>29.7</v>
      </c>
    </row>
    <row r="157" spans="2:11" ht="17.25" customHeight="1">
      <c r="B157" s="1" t="s">
        <v>1155</v>
      </c>
    </row>
    <row r="158" spans="2:11" ht="17.25" customHeight="1" thickBot="1">
      <c r="C158" s="248"/>
      <c r="D158" s="249"/>
      <c r="E158" s="289"/>
      <c r="F158" s="280">
        <v>2019</v>
      </c>
      <c r="G158" s="280">
        <f>F158+1</f>
        <v>2020</v>
      </c>
      <c r="H158" s="280">
        <f t="shared" ref="H158:K158" si="18">G158+1</f>
        <v>2021</v>
      </c>
      <c r="I158" s="280">
        <f t="shared" si="18"/>
        <v>2022</v>
      </c>
      <c r="J158" s="280">
        <f t="shared" si="18"/>
        <v>2023</v>
      </c>
      <c r="K158" s="180">
        <f t="shared" si="18"/>
        <v>2024</v>
      </c>
    </row>
    <row r="159" spans="2:11" ht="17.25" customHeight="1" thickTop="1">
      <c r="C159" s="243" t="s">
        <v>1418</v>
      </c>
      <c r="D159" s="244"/>
      <c r="E159" s="118" t="s">
        <v>428</v>
      </c>
      <c r="F159" s="299">
        <v>3573250</v>
      </c>
      <c r="G159" s="299">
        <v>3251743</v>
      </c>
      <c r="H159" s="299">
        <v>3479709</v>
      </c>
      <c r="I159" s="299">
        <v>3445335</v>
      </c>
      <c r="J159" s="299">
        <v>2701689</v>
      </c>
      <c r="K159" s="300">
        <v>2644217</v>
      </c>
    </row>
    <row r="160" spans="2:11" ht="17.25" customHeight="1">
      <c r="C160" s="233" t="s">
        <v>1419</v>
      </c>
      <c r="D160" s="234"/>
      <c r="E160" s="117" t="s">
        <v>428</v>
      </c>
      <c r="F160" s="301">
        <v>1086766</v>
      </c>
      <c r="G160" s="301">
        <v>991725</v>
      </c>
      <c r="H160" s="301">
        <v>1032815</v>
      </c>
      <c r="I160" s="301">
        <v>1005188</v>
      </c>
      <c r="J160" s="301">
        <v>785489</v>
      </c>
      <c r="K160" s="302">
        <v>762131</v>
      </c>
    </row>
    <row r="161" spans="2:11" ht="17.25" customHeight="1">
      <c r="C161" s="233" t="s">
        <v>1420</v>
      </c>
      <c r="D161" s="234"/>
      <c r="E161" s="117" t="s">
        <v>428</v>
      </c>
      <c r="F161" s="301">
        <v>1036300</v>
      </c>
      <c r="G161" s="301">
        <v>948520</v>
      </c>
      <c r="H161" s="301">
        <v>996419</v>
      </c>
      <c r="I161" s="301">
        <v>975220</v>
      </c>
      <c r="J161" s="301">
        <v>762213</v>
      </c>
      <c r="K161" s="302">
        <v>738900</v>
      </c>
    </row>
    <row r="162" spans="2:11" ht="17.25" customHeight="1">
      <c r="C162" s="233" t="s">
        <v>1421</v>
      </c>
      <c r="D162" s="234"/>
      <c r="E162" s="117" t="s">
        <v>428</v>
      </c>
      <c r="F162" s="301">
        <v>134450</v>
      </c>
      <c r="G162" s="301">
        <v>122683</v>
      </c>
      <c r="H162" s="301">
        <v>123367</v>
      </c>
      <c r="I162" s="301">
        <v>117936</v>
      </c>
      <c r="J162" s="301">
        <v>82475</v>
      </c>
      <c r="K162" s="302">
        <v>88866</v>
      </c>
    </row>
    <row r="163" spans="2:11" ht="17.25" customHeight="1">
      <c r="C163" s="254" t="s">
        <v>777</v>
      </c>
      <c r="D163" s="255"/>
      <c r="E163" s="294" t="s">
        <v>428</v>
      </c>
      <c r="F163" s="303">
        <v>5830766</v>
      </c>
      <c r="G163" s="303">
        <v>5314670</v>
      </c>
      <c r="H163" s="303">
        <v>5632310</v>
      </c>
      <c r="I163" s="303">
        <v>5543679</v>
      </c>
      <c r="J163" s="303">
        <v>4331866</v>
      </c>
      <c r="K163" s="304">
        <v>4234114</v>
      </c>
    </row>
    <row r="165" spans="2:11" ht="17.25" customHeight="1">
      <c r="B165" s="1" t="s">
        <v>1491</v>
      </c>
    </row>
    <row r="166" spans="2:11" ht="17.25" customHeight="1" thickBot="1">
      <c r="C166" s="248"/>
      <c r="D166" s="249"/>
      <c r="E166" s="289"/>
      <c r="F166" s="280">
        <v>2019</v>
      </c>
      <c r="G166" s="280">
        <f>F166+1</f>
        <v>2020</v>
      </c>
      <c r="H166" s="280">
        <f t="shared" ref="H166:K166" si="19">G166+1</f>
        <v>2021</v>
      </c>
      <c r="I166" s="280">
        <f t="shared" si="19"/>
        <v>2022</v>
      </c>
      <c r="J166" s="280">
        <f t="shared" si="19"/>
        <v>2023</v>
      </c>
      <c r="K166" s="180">
        <f t="shared" si="19"/>
        <v>2024</v>
      </c>
    </row>
    <row r="167" spans="2:11" ht="17.25" customHeight="1" thickTop="1">
      <c r="C167" s="243" t="s">
        <v>1226</v>
      </c>
      <c r="D167" s="244" t="s">
        <v>1422</v>
      </c>
      <c r="E167" s="118" t="s">
        <v>428</v>
      </c>
      <c r="F167" s="246" t="s">
        <v>434</v>
      </c>
      <c r="G167" s="246" t="s">
        <v>434</v>
      </c>
      <c r="H167" s="246" t="s">
        <v>434</v>
      </c>
      <c r="I167" s="246" t="s">
        <v>434</v>
      </c>
      <c r="J167" s="299">
        <v>4718</v>
      </c>
      <c r="K167" s="300">
        <v>4633</v>
      </c>
    </row>
    <row r="168" spans="2:11" ht="17.25" customHeight="1">
      <c r="C168" s="233"/>
      <c r="D168" s="263" t="s">
        <v>1423</v>
      </c>
      <c r="E168" s="117" t="s">
        <v>428</v>
      </c>
      <c r="F168" s="236" t="s">
        <v>434</v>
      </c>
      <c r="G168" s="236" t="s">
        <v>434</v>
      </c>
      <c r="H168" s="236" t="s">
        <v>434</v>
      </c>
      <c r="I168" s="236" t="s">
        <v>434</v>
      </c>
      <c r="J168" s="301">
        <v>3242</v>
      </c>
      <c r="K168" s="302">
        <v>3274</v>
      </c>
    </row>
    <row r="169" spans="2:11" ht="17.25" customHeight="1">
      <c r="C169" s="233"/>
      <c r="D169" s="263" t="s">
        <v>1424</v>
      </c>
      <c r="E169" s="117" t="s">
        <v>428</v>
      </c>
      <c r="F169" s="236" t="s">
        <v>434</v>
      </c>
      <c r="G169" s="236" t="s">
        <v>434</v>
      </c>
      <c r="H169" s="236" t="s">
        <v>434</v>
      </c>
      <c r="I169" s="236" t="s">
        <v>434</v>
      </c>
      <c r="J169" s="301">
        <v>1476</v>
      </c>
      <c r="K169" s="302">
        <v>1359</v>
      </c>
    </row>
    <row r="170" spans="2:11" ht="17.25" customHeight="1">
      <c r="C170" s="233" t="s">
        <v>1237</v>
      </c>
      <c r="D170" s="234" t="s">
        <v>1422</v>
      </c>
      <c r="E170" s="117" t="s">
        <v>428</v>
      </c>
      <c r="F170" s="236" t="s">
        <v>434</v>
      </c>
      <c r="G170" s="236" t="s">
        <v>434</v>
      </c>
      <c r="H170" s="236" t="s">
        <v>434</v>
      </c>
      <c r="I170" s="236" t="s">
        <v>434</v>
      </c>
      <c r="J170" s="301">
        <v>807</v>
      </c>
      <c r="K170" s="302">
        <v>595</v>
      </c>
    </row>
    <row r="171" spans="2:11" ht="17.25" customHeight="1">
      <c r="C171" s="233"/>
      <c r="D171" s="263" t="s">
        <v>1423</v>
      </c>
      <c r="E171" s="117" t="s">
        <v>428</v>
      </c>
      <c r="F171" s="236" t="s">
        <v>434</v>
      </c>
      <c r="G171" s="236" t="s">
        <v>434</v>
      </c>
      <c r="H171" s="236" t="s">
        <v>434</v>
      </c>
      <c r="I171" s="236" t="s">
        <v>434</v>
      </c>
      <c r="J171" s="301">
        <v>33</v>
      </c>
      <c r="K171" s="302">
        <v>1.7</v>
      </c>
    </row>
    <row r="172" spans="2:11" ht="17.25" customHeight="1">
      <c r="C172" s="233"/>
      <c r="D172" s="263" t="s">
        <v>1424</v>
      </c>
      <c r="E172" s="117" t="s">
        <v>428</v>
      </c>
      <c r="F172" s="236" t="s">
        <v>434</v>
      </c>
      <c r="G172" s="236" t="s">
        <v>434</v>
      </c>
      <c r="H172" s="236" t="s">
        <v>434</v>
      </c>
      <c r="I172" s="236" t="s">
        <v>434</v>
      </c>
      <c r="J172" s="301">
        <v>774</v>
      </c>
      <c r="K172" s="302">
        <v>593</v>
      </c>
    </row>
    <row r="173" spans="2:11" ht="17.25" customHeight="1">
      <c r="C173" s="233" t="s">
        <v>1284</v>
      </c>
      <c r="D173" s="234" t="s">
        <v>1422</v>
      </c>
      <c r="E173" s="117" t="s">
        <v>428</v>
      </c>
      <c r="F173" s="236" t="s">
        <v>434</v>
      </c>
      <c r="G173" s="236" t="s">
        <v>434</v>
      </c>
      <c r="H173" s="236" t="s">
        <v>434</v>
      </c>
      <c r="I173" s="236" t="s">
        <v>434</v>
      </c>
      <c r="J173" s="301" t="s">
        <v>434</v>
      </c>
      <c r="K173" s="302">
        <v>332</v>
      </c>
    </row>
    <row r="174" spans="2:11" ht="17.25" customHeight="1">
      <c r="C174" s="233"/>
      <c r="D174" s="263" t="s">
        <v>1423</v>
      </c>
      <c r="E174" s="117" t="s">
        <v>428</v>
      </c>
      <c r="F174" s="236" t="s">
        <v>434</v>
      </c>
      <c r="G174" s="236" t="s">
        <v>434</v>
      </c>
      <c r="H174" s="236" t="s">
        <v>434</v>
      </c>
      <c r="I174" s="236" t="s">
        <v>434</v>
      </c>
      <c r="J174" s="301" t="s">
        <v>434</v>
      </c>
      <c r="K174" s="302">
        <v>59</v>
      </c>
    </row>
    <row r="175" spans="2:11" ht="17.25" customHeight="1">
      <c r="C175" s="238"/>
      <c r="D175" s="264" t="s">
        <v>1424</v>
      </c>
      <c r="E175" s="120" t="s">
        <v>428</v>
      </c>
      <c r="F175" s="241" t="s">
        <v>434</v>
      </c>
      <c r="G175" s="241" t="s">
        <v>434</v>
      </c>
      <c r="H175" s="241" t="s">
        <v>434</v>
      </c>
      <c r="I175" s="241" t="s">
        <v>434</v>
      </c>
      <c r="J175" s="311" t="s">
        <v>434</v>
      </c>
      <c r="K175" s="312">
        <v>273</v>
      </c>
    </row>
    <row r="176" spans="2:11" ht="17.25" customHeight="1">
      <c r="C176" s="176" t="s">
        <v>1463</v>
      </c>
    </row>
    <row r="178" spans="2:11" ht="17.25" customHeight="1">
      <c r="B178" s="1" t="s">
        <v>1490</v>
      </c>
    </row>
    <row r="179" spans="2:11" ht="17.25" customHeight="1" thickBot="1">
      <c r="C179" s="248"/>
      <c r="D179" s="249"/>
      <c r="E179" s="289"/>
      <c r="F179" s="280">
        <v>2019</v>
      </c>
      <c r="G179" s="280">
        <f>F179+1</f>
        <v>2020</v>
      </c>
      <c r="H179" s="280">
        <f t="shared" ref="H179:K179" si="20">G179+1</f>
        <v>2021</v>
      </c>
      <c r="I179" s="280">
        <f t="shared" si="20"/>
        <v>2022</v>
      </c>
      <c r="J179" s="280">
        <f t="shared" si="20"/>
        <v>2023</v>
      </c>
      <c r="K179" s="180">
        <f t="shared" si="20"/>
        <v>2024</v>
      </c>
    </row>
    <row r="180" spans="2:11" ht="17.25" customHeight="1" thickTop="1">
      <c r="C180" s="243" t="s">
        <v>1226</v>
      </c>
      <c r="D180" s="244" t="s">
        <v>1430</v>
      </c>
      <c r="E180" s="118" t="s">
        <v>172</v>
      </c>
      <c r="F180" s="245" t="s">
        <v>434</v>
      </c>
      <c r="G180" s="245" t="s">
        <v>434</v>
      </c>
      <c r="H180" s="245" t="s">
        <v>434</v>
      </c>
      <c r="I180" s="245" t="s">
        <v>434</v>
      </c>
      <c r="J180" s="246">
        <v>26.4</v>
      </c>
      <c r="K180" s="247">
        <v>35</v>
      </c>
    </row>
    <row r="181" spans="2:11" ht="17.25" customHeight="1">
      <c r="C181" s="233"/>
      <c r="D181" s="234" t="s">
        <v>1431</v>
      </c>
      <c r="E181" s="117" t="s">
        <v>172</v>
      </c>
      <c r="F181" s="235" t="s">
        <v>434</v>
      </c>
      <c r="G181" s="235" t="s">
        <v>434</v>
      </c>
      <c r="H181" s="235" t="s">
        <v>434</v>
      </c>
      <c r="I181" s="235" t="s">
        <v>434</v>
      </c>
      <c r="J181" s="236">
        <v>49.2</v>
      </c>
      <c r="K181" s="237">
        <v>45.8</v>
      </c>
    </row>
    <row r="182" spans="2:11" ht="17.25" customHeight="1">
      <c r="C182" s="233"/>
      <c r="D182" s="234" t="s">
        <v>1432</v>
      </c>
      <c r="E182" s="117" t="s">
        <v>172</v>
      </c>
      <c r="F182" s="235" t="s">
        <v>434</v>
      </c>
      <c r="G182" s="235" t="s">
        <v>434</v>
      </c>
      <c r="H182" s="235" t="s">
        <v>434</v>
      </c>
      <c r="I182" s="235" t="s">
        <v>434</v>
      </c>
      <c r="J182" s="236">
        <v>7.7</v>
      </c>
      <c r="K182" s="237">
        <v>6.9</v>
      </c>
    </row>
    <row r="183" spans="2:11" ht="17.25" customHeight="1">
      <c r="C183" s="233"/>
      <c r="D183" s="234" t="s">
        <v>1433</v>
      </c>
      <c r="E183" s="117" t="s">
        <v>172</v>
      </c>
      <c r="F183" s="235" t="s">
        <v>434</v>
      </c>
      <c r="G183" s="235" t="s">
        <v>434</v>
      </c>
      <c r="H183" s="235" t="s">
        <v>434</v>
      </c>
      <c r="I183" s="235" t="s">
        <v>434</v>
      </c>
      <c r="J183" s="236">
        <v>16.7</v>
      </c>
      <c r="K183" s="237">
        <v>12.3</v>
      </c>
    </row>
    <row r="184" spans="2:11" ht="17.25" customHeight="1">
      <c r="C184" s="233" t="s">
        <v>1237</v>
      </c>
      <c r="D184" s="234" t="s">
        <v>1430</v>
      </c>
      <c r="E184" s="117" t="s">
        <v>172</v>
      </c>
      <c r="F184" s="235" t="s">
        <v>434</v>
      </c>
      <c r="G184" s="235" t="s">
        <v>434</v>
      </c>
      <c r="H184" s="235" t="s">
        <v>434</v>
      </c>
      <c r="I184" s="235" t="s">
        <v>434</v>
      </c>
      <c r="J184" s="236">
        <v>21.5</v>
      </c>
      <c r="K184" s="237">
        <v>15.1</v>
      </c>
    </row>
    <row r="185" spans="2:11" ht="17.25" customHeight="1">
      <c r="C185" s="233"/>
      <c r="D185" s="234" t="s">
        <v>1431</v>
      </c>
      <c r="E185" s="117" t="s">
        <v>172</v>
      </c>
      <c r="F185" s="235" t="s">
        <v>434</v>
      </c>
      <c r="G185" s="235" t="s">
        <v>434</v>
      </c>
      <c r="H185" s="235" t="s">
        <v>434</v>
      </c>
      <c r="I185" s="235" t="s">
        <v>434</v>
      </c>
      <c r="J185" s="236">
        <v>55.6</v>
      </c>
      <c r="K185" s="237">
        <v>79.099999999999994</v>
      </c>
    </row>
    <row r="186" spans="2:11" ht="17.25" customHeight="1">
      <c r="C186" s="233"/>
      <c r="D186" s="234" t="s">
        <v>1432</v>
      </c>
      <c r="E186" s="117" t="s">
        <v>172</v>
      </c>
      <c r="F186" s="235" t="s">
        <v>434</v>
      </c>
      <c r="G186" s="235" t="s">
        <v>434</v>
      </c>
      <c r="H186" s="235" t="s">
        <v>434</v>
      </c>
      <c r="I186" s="235" t="s">
        <v>434</v>
      </c>
      <c r="J186" s="236">
        <v>20.399999999999999</v>
      </c>
      <c r="K186" s="237">
        <v>3.2</v>
      </c>
    </row>
    <row r="187" spans="2:11" ht="17.25" customHeight="1">
      <c r="C187" s="233"/>
      <c r="D187" s="234" t="s">
        <v>1433</v>
      </c>
      <c r="E187" s="117" t="s">
        <v>172</v>
      </c>
      <c r="F187" s="235" t="s">
        <v>434</v>
      </c>
      <c r="G187" s="235" t="s">
        <v>434</v>
      </c>
      <c r="H187" s="235" t="s">
        <v>434</v>
      </c>
      <c r="I187" s="235" t="s">
        <v>434</v>
      </c>
      <c r="J187" s="236">
        <v>2.6</v>
      </c>
      <c r="K187" s="237">
        <v>2.7</v>
      </c>
    </row>
    <row r="188" spans="2:11" ht="17.25" customHeight="1">
      <c r="C188" s="233" t="s">
        <v>1284</v>
      </c>
      <c r="D188" s="234" t="s">
        <v>1430</v>
      </c>
      <c r="E188" s="117" t="s">
        <v>172</v>
      </c>
      <c r="F188" s="235" t="s">
        <v>434</v>
      </c>
      <c r="G188" s="235" t="s">
        <v>434</v>
      </c>
      <c r="H188" s="235" t="s">
        <v>434</v>
      </c>
      <c r="I188" s="235" t="s">
        <v>434</v>
      </c>
      <c r="J188" s="235" t="s">
        <v>434</v>
      </c>
      <c r="K188" s="237">
        <v>1.3</v>
      </c>
    </row>
    <row r="189" spans="2:11" ht="17.25" customHeight="1">
      <c r="C189" s="233"/>
      <c r="D189" s="234" t="s">
        <v>1431</v>
      </c>
      <c r="E189" s="117" t="s">
        <v>172</v>
      </c>
      <c r="F189" s="235" t="s">
        <v>434</v>
      </c>
      <c r="G189" s="235" t="s">
        <v>434</v>
      </c>
      <c r="H189" s="235" t="s">
        <v>434</v>
      </c>
      <c r="I189" s="235" t="s">
        <v>434</v>
      </c>
      <c r="J189" s="235" t="s">
        <v>434</v>
      </c>
      <c r="K189" s="237">
        <v>98.7</v>
      </c>
    </row>
    <row r="190" spans="2:11" ht="17.25" customHeight="1">
      <c r="C190" s="233"/>
      <c r="D190" s="234" t="s">
        <v>1432</v>
      </c>
      <c r="E190" s="117" t="s">
        <v>172</v>
      </c>
      <c r="F190" s="235" t="s">
        <v>434</v>
      </c>
      <c r="G190" s="235" t="s">
        <v>434</v>
      </c>
      <c r="H190" s="235" t="s">
        <v>434</v>
      </c>
      <c r="I190" s="235" t="s">
        <v>434</v>
      </c>
      <c r="J190" s="235" t="s">
        <v>434</v>
      </c>
      <c r="K190" s="237">
        <v>0</v>
      </c>
    </row>
    <row r="191" spans="2:11" ht="17.25" customHeight="1">
      <c r="C191" s="238"/>
      <c r="D191" s="239" t="s">
        <v>1433</v>
      </c>
      <c r="E191" s="120" t="s">
        <v>172</v>
      </c>
      <c r="F191" s="240" t="s">
        <v>434</v>
      </c>
      <c r="G191" s="240" t="s">
        <v>434</v>
      </c>
      <c r="H191" s="240" t="s">
        <v>434</v>
      </c>
      <c r="I191" s="240" t="s">
        <v>434</v>
      </c>
      <c r="J191" s="240" t="s">
        <v>434</v>
      </c>
      <c r="K191" s="242">
        <v>0</v>
      </c>
    </row>
    <row r="192" spans="2:11" ht="17.25" customHeight="1">
      <c r="C192" s="214" t="s">
        <v>1463</v>
      </c>
    </row>
    <row r="194" spans="2:11" ht="17.25" customHeight="1">
      <c r="B194" s="1" t="s">
        <v>1426</v>
      </c>
    </row>
    <row r="195" spans="2:11" ht="17.25" customHeight="1" thickBot="1">
      <c r="C195" s="248"/>
      <c r="D195" s="249"/>
      <c r="E195" s="289"/>
      <c r="F195" s="280">
        <v>2019</v>
      </c>
      <c r="G195" s="280">
        <f>F195+1</f>
        <v>2020</v>
      </c>
      <c r="H195" s="280">
        <f t="shared" ref="H195:K195" si="21">G195+1</f>
        <v>2021</v>
      </c>
      <c r="I195" s="280">
        <f t="shared" si="21"/>
        <v>2022</v>
      </c>
      <c r="J195" s="280">
        <f t="shared" si="21"/>
        <v>2023</v>
      </c>
      <c r="K195" s="180">
        <f t="shared" si="21"/>
        <v>2024</v>
      </c>
    </row>
    <row r="196" spans="2:11" ht="17.25" customHeight="1" thickTop="1">
      <c r="C196" s="243" t="s">
        <v>1427</v>
      </c>
      <c r="D196" s="244"/>
      <c r="E196" s="118" t="s">
        <v>428</v>
      </c>
      <c r="F196" s="299">
        <v>638611</v>
      </c>
      <c r="G196" s="299">
        <v>592028</v>
      </c>
      <c r="H196" s="299">
        <v>355175</v>
      </c>
      <c r="I196" s="299">
        <v>460708</v>
      </c>
      <c r="J196" s="299">
        <v>508504</v>
      </c>
      <c r="K196" s="300">
        <v>509512</v>
      </c>
    </row>
    <row r="197" spans="2:11" ht="17.25" customHeight="1">
      <c r="C197" s="233" t="s">
        <v>1428</v>
      </c>
      <c r="D197" s="234"/>
      <c r="E197" s="117" t="s">
        <v>428</v>
      </c>
      <c r="F197" s="301">
        <v>531201</v>
      </c>
      <c r="G197" s="301">
        <v>491340</v>
      </c>
      <c r="H197" s="301">
        <v>309212</v>
      </c>
      <c r="I197" s="301">
        <v>358778</v>
      </c>
      <c r="J197" s="301">
        <v>419673</v>
      </c>
      <c r="K197" s="302">
        <v>435933</v>
      </c>
    </row>
    <row r="198" spans="2:11" ht="17.25" customHeight="1">
      <c r="C198" s="238" t="s">
        <v>1429</v>
      </c>
      <c r="D198" s="239"/>
      <c r="E198" s="120" t="s">
        <v>172</v>
      </c>
      <c r="F198" s="241">
        <v>83.2</v>
      </c>
      <c r="G198" s="241">
        <v>83</v>
      </c>
      <c r="H198" s="241">
        <v>87.1</v>
      </c>
      <c r="I198" s="241">
        <v>77.900000000000006</v>
      </c>
      <c r="J198" s="241">
        <v>82.5</v>
      </c>
      <c r="K198" s="242">
        <v>85.6</v>
      </c>
    </row>
    <row r="199" spans="2:11" ht="17.25" customHeight="1">
      <c r="C199" s="214" t="s">
        <v>1472</v>
      </c>
      <c r="D199" s="329"/>
      <c r="E199" s="356"/>
      <c r="F199" s="330"/>
      <c r="G199" s="330"/>
      <c r="H199" s="330"/>
      <c r="I199" s="330"/>
      <c r="J199" s="330"/>
      <c r="K199" s="330"/>
    </row>
    <row r="201" spans="2:11" ht="17.25" customHeight="1">
      <c r="B201" s="182" t="s">
        <v>1425</v>
      </c>
    </row>
    <row r="202" spans="2:11" ht="17.25" customHeight="1" thickBot="1">
      <c r="C202" s="248"/>
      <c r="D202" s="249"/>
      <c r="E202" s="289"/>
      <c r="F202" s="280">
        <v>2019</v>
      </c>
      <c r="G202" s="280">
        <f>F202+1</f>
        <v>2020</v>
      </c>
      <c r="H202" s="280">
        <f t="shared" ref="H202:K202" si="22">G202+1</f>
        <v>2021</v>
      </c>
      <c r="I202" s="280">
        <f t="shared" si="22"/>
        <v>2022</v>
      </c>
      <c r="J202" s="280">
        <f t="shared" si="22"/>
        <v>2023</v>
      </c>
      <c r="K202" s="180">
        <f t="shared" si="22"/>
        <v>2024</v>
      </c>
    </row>
    <row r="203" spans="2:11" ht="17.25" customHeight="1" thickTop="1">
      <c r="C203" s="243" t="s">
        <v>1386</v>
      </c>
      <c r="D203" s="244"/>
      <c r="E203" s="118" t="s">
        <v>428</v>
      </c>
      <c r="F203" s="299">
        <v>229502</v>
      </c>
      <c r="G203" s="299">
        <v>220566</v>
      </c>
      <c r="H203" s="299">
        <v>72853</v>
      </c>
      <c r="I203" s="299">
        <v>107286</v>
      </c>
      <c r="J203" s="299">
        <v>123154</v>
      </c>
      <c r="K203" s="300">
        <v>118562</v>
      </c>
    </row>
    <row r="204" spans="2:11" ht="17.25" customHeight="1">
      <c r="C204" s="233" t="s">
        <v>1387</v>
      </c>
      <c r="D204" s="234"/>
      <c r="E204" s="117" t="s">
        <v>428</v>
      </c>
      <c r="F204" s="301">
        <v>180378</v>
      </c>
      <c r="G204" s="301">
        <v>149698</v>
      </c>
      <c r="H204" s="301">
        <v>88387</v>
      </c>
      <c r="I204" s="301">
        <v>154627</v>
      </c>
      <c r="J204" s="301">
        <v>143688</v>
      </c>
      <c r="K204" s="302">
        <v>143614</v>
      </c>
    </row>
    <row r="205" spans="2:11" ht="17.25" customHeight="1">
      <c r="C205" s="233" t="s">
        <v>1388</v>
      </c>
      <c r="D205" s="234"/>
      <c r="E205" s="117" t="s">
        <v>428</v>
      </c>
      <c r="F205" s="301">
        <v>33772</v>
      </c>
      <c r="G205" s="301">
        <v>43208</v>
      </c>
      <c r="H205" s="301">
        <v>38733</v>
      </c>
      <c r="I205" s="301">
        <v>35022</v>
      </c>
      <c r="J205" s="301">
        <v>39845</v>
      </c>
      <c r="K205" s="302">
        <v>40314</v>
      </c>
    </row>
    <row r="206" spans="2:11" ht="17.25" customHeight="1">
      <c r="C206" s="233" t="s">
        <v>1389</v>
      </c>
      <c r="D206" s="234"/>
      <c r="E206" s="117" t="s">
        <v>428</v>
      </c>
      <c r="F206" s="301">
        <v>158449</v>
      </c>
      <c r="G206" s="301">
        <v>130198</v>
      </c>
      <c r="H206" s="301">
        <v>118564</v>
      </c>
      <c r="I206" s="301">
        <v>120007</v>
      </c>
      <c r="J206" s="301">
        <v>156024</v>
      </c>
      <c r="K206" s="302">
        <v>165669</v>
      </c>
    </row>
    <row r="207" spans="2:11" ht="17.25" customHeight="1">
      <c r="C207" s="233" t="s">
        <v>1390</v>
      </c>
      <c r="D207" s="234"/>
      <c r="E207" s="117" t="s">
        <v>428</v>
      </c>
      <c r="F207" s="301">
        <v>27107</v>
      </c>
      <c r="G207" s="301">
        <v>31560</v>
      </c>
      <c r="H207" s="301">
        <v>27833</v>
      </c>
      <c r="I207" s="301">
        <v>36565</v>
      </c>
      <c r="J207" s="301">
        <v>38062</v>
      </c>
      <c r="K207" s="302">
        <v>33197</v>
      </c>
    </row>
    <row r="208" spans="2:11" ht="17.25" customHeight="1">
      <c r="C208" s="238" t="s">
        <v>1391</v>
      </c>
      <c r="D208" s="239"/>
      <c r="E208" s="120" t="s">
        <v>428</v>
      </c>
      <c r="F208" s="311">
        <v>9403</v>
      </c>
      <c r="G208" s="311">
        <v>16797</v>
      </c>
      <c r="H208" s="311">
        <v>8805</v>
      </c>
      <c r="I208" s="311">
        <v>7201</v>
      </c>
      <c r="J208" s="311">
        <v>7731</v>
      </c>
      <c r="K208" s="312">
        <v>8155</v>
      </c>
    </row>
    <row r="210" spans="2:11" ht="17.25" customHeight="1">
      <c r="B210" s="1" t="s">
        <v>1156</v>
      </c>
    </row>
    <row r="211" spans="2:11" ht="17.25" customHeight="1" thickBot="1">
      <c r="C211" s="248"/>
      <c r="D211" s="249"/>
      <c r="E211" s="289"/>
      <c r="F211" s="280">
        <v>2019</v>
      </c>
      <c r="G211" s="280">
        <f>F211+1</f>
        <v>2020</v>
      </c>
      <c r="H211" s="280">
        <f t="shared" ref="H211:K211" si="23">G211+1</f>
        <v>2021</v>
      </c>
      <c r="I211" s="280">
        <f t="shared" si="23"/>
        <v>2022</v>
      </c>
      <c r="J211" s="280">
        <f t="shared" si="23"/>
        <v>2023</v>
      </c>
      <c r="K211" s="180">
        <f t="shared" si="23"/>
        <v>2024</v>
      </c>
    </row>
    <row r="212" spans="2:11" ht="17.25" customHeight="1" thickTop="1">
      <c r="C212" s="243" t="s">
        <v>1473</v>
      </c>
      <c r="D212" s="244"/>
      <c r="E212" s="118" t="s">
        <v>428</v>
      </c>
      <c r="F212" s="299">
        <v>185541</v>
      </c>
      <c r="G212" s="299">
        <v>160365</v>
      </c>
      <c r="H212" s="299">
        <v>176471</v>
      </c>
      <c r="I212" s="299">
        <v>156102</v>
      </c>
      <c r="J212" s="299">
        <v>125819</v>
      </c>
      <c r="K212" s="300">
        <v>124948</v>
      </c>
    </row>
    <row r="213" spans="2:11" ht="17.25" customHeight="1">
      <c r="C213" s="233" t="s">
        <v>1434</v>
      </c>
      <c r="D213" s="234"/>
      <c r="E213" s="117" t="s">
        <v>182</v>
      </c>
      <c r="F213" s="313">
        <v>59</v>
      </c>
      <c r="G213" s="313">
        <v>58.9</v>
      </c>
      <c r="H213" s="313">
        <v>46.1</v>
      </c>
      <c r="I213" s="313">
        <v>54.7</v>
      </c>
      <c r="J213" s="313">
        <v>51</v>
      </c>
      <c r="K213" s="314">
        <v>47.7</v>
      </c>
    </row>
    <row r="214" spans="2:11" ht="17.25" customHeight="1">
      <c r="C214" s="238" t="s">
        <v>1435</v>
      </c>
      <c r="D214" s="239"/>
      <c r="E214" s="120" t="s">
        <v>182</v>
      </c>
      <c r="F214" s="315">
        <v>41</v>
      </c>
      <c r="G214" s="315">
        <v>41.1</v>
      </c>
      <c r="H214" s="315">
        <v>53.9</v>
      </c>
      <c r="I214" s="315">
        <v>45.3</v>
      </c>
      <c r="J214" s="315">
        <v>49</v>
      </c>
      <c r="K214" s="316">
        <v>52.3</v>
      </c>
    </row>
    <row r="216" spans="2:11" ht="17.25" customHeight="1">
      <c r="B216" s="1" t="s">
        <v>1489</v>
      </c>
    </row>
    <row r="217" spans="2:11" ht="17.25" customHeight="1" thickBot="1">
      <c r="C217" s="248"/>
      <c r="D217" s="249"/>
      <c r="E217" s="289"/>
      <c r="F217" s="280">
        <v>2019</v>
      </c>
      <c r="G217" s="280">
        <f>F217+1</f>
        <v>2020</v>
      </c>
      <c r="H217" s="280">
        <f t="shared" ref="H217:K217" si="24">G217+1</f>
        <v>2021</v>
      </c>
      <c r="I217" s="280">
        <f t="shared" si="24"/>
        <v>2022</v>
      </c>
      <c r="J217" s="280">
        <f t="shared" si="24"/>
        <v>2023</v>
      </c>
      <c r="K217" s="180">
        <f t="shared" si="24"/>
        <v>2024</v>
      </c>
    </row>
    <row r="218" spans="2:11" ht="17.25" customHeight="1" thickTop="1">
      <c r="C218" s="243" t="s">
        <v>1436</v>
      </c>
      <c r="D218" s="244"/>
      <c r="E218" s="118" t="s">
        <v>428</v>
      </c>
      <c r="F218" s="299">
        <v>37478</v>
      </c>
      <c r="G218" s="299">
        <v>30837</v>
      </c>
      <c r="H218" s="299">
        <v>19190</v>
      </c>
      <c r="I218" s="299">
        <v>19708</v>
      </c>
      <c r="J218" s="299">
        <v>13532</v>
      </c>
      <c r="K218" s="300">
        <v>13932</v>
      </c>
    </row>
    <row r="219" spans="2:11" ht="17.25" customHeight="1">
      <c r="C219" s="238" t="s">
        <v>1437</v>
      </c>
      <c r="D219" s="239"/>
      <c r="E219" s="120" t="s">
        <v>182</v>
      </c>
      <c r="F219" s="347">
        <v>4.8</v>
      </c>
      <c r="G219" s="347">
        <v>3.2</v>
      </c>
      <c r="H219" s="347">
        <v>2.6</v>
      </c>
      <c r="I219" s="347">
        <v>2.8</v>
      </c>
      <c r="J219" s="347">
        <v>1.9</v>
      </c>
      <c r="K219" s="348">
        <v>2.1</v>
      </c>
    </row>
    <row r="220" spans="2:11" ht="17.25" customHeight="1">
      <c r="C220" s="214" t="s">
        <v>1474</v>
      </c>
      <c r="D220" s="329"/>
      <c r="E220" s="356"/>
      <c r="F220" s="331"/>
      <c r="G220" s="331"/>
      <c r="H220" s="331"/>
      <c r="I220" s="331"/>
      <c r="J220" s="331"/>
      <c r="K220" s="331"/>
    </row>
    <row r="222" spans="2:11" ht="17.25" customHeight="1">
      <c r="B222" s="1" t="s">
        <v>1157</v>
      </c>
    </row>
    <row r="223" spans="2:11" ht="17.25" customHeight="1" thickBot="1">
      <c r="C223" s="248"/>
      <c r="D223" s="249"/>
      <c r="E223" s="289"/>
      <c r="F223" s="280">
        <v>2019</v>
      </c>
      <c r="G223" s="280">
        <f>F223+1</f>
        <v>2020</v>
      </c>
      <c r="H223" s="280">
        <f t="shared" ref="H223:K223" si="25">G223+1</f>
        <v>2021</v>
      </c>
      <c r="I223" s="280">
        <f t="shared" si="25"/>
        <v>2022</v>
      </c>
      <c r="J223" s="280">
        <f t="shared" si="25"/>
        <v>2023</v>
      </c>
      <c r="K223" s="180">
        <f t="shared" si="25"/>
        <v>2024</v>
      </c>
    </row>
    <row r="224" spans="2:11" ht="17.25" customHeight="1" thickTop="1">
      <c r="C224" s="243" t="s">
        <v>1438</v>
      </c>
      <c r="D224" s="244"/>
      <c r="E224" s="118" t="s">
        <v>454</v>
      </c>
      <c r="F224" s="299">
        <v>4467436</v>
      </c>
      <c r="G224" s="299">
        <v>3569336</v>
      </c>
      <c r="H224" s="299">
        <v>3806761</v>
      </c>
      <c r="I224" s="299">
        <v>3367608</v>
      </c>
      <c r="J224" s="299">
        <v>3123365</v>
      </c>
      <c r="K224" s="300">
        <v>2760790</v>
      </c>
    </row>
    <row r="225" spans="2:11" ht="17.25" customHeight="1">
      <c r="C225" s="233" t="s">
        <v>1439</v>
      </c>
      <c r="D225" s="234"/>
      <c r="E225" s="117" t="s">
        <v>454</v>
      </c>
      <c r="F225" s="301">
        <v>732180258</v>
      </c>
      <c r="G225" s="301">
        <v>824097371</v>
      </c>
      <c r="H225" s="301">
        <v>786772620</v>
      </c>
      <c r="I225" s="301">
        <v>660126300</v>
      </c>
      <c r="J225" s="301">
        <v>803166658</v>
      </c>
      <c r="K225" s="302">
        <v>768081984</v>
      </c>
    </row>
    <row r="226" spans="2:11" ht="17.25" customHeight="1">
      <c r="C226" s="233" t="s">
        <v>1440</v>
      </c>
      <c r="D226" s="234"/>
      <c r="E226" s="117" t="s">
        <v>454</v>
      </c>
      <c r="F226" s="301">
        <v>3918020</v>
      </c>
      <c r="G226" s="301">
        <v>4368795</v>
      </c>
      <c r="H226" s="301">
        <v>3537707</v>
      </c>
      <c r="I226" s="301">
        <v>3381084</v>
      </c>
      <c r="J226" s="301">
        <v>3641575</v>
      </c>
      <c r="K226" s="302">
        <v>3590157</v>
      </c>
    </row>
    <row r="227" spans="2:11" ht="17.25" customHeight="1">
      <c r="C227" s="233" t="s">
        <v>1441</v>
      </c>
      <c r="D227" s="234"/>
      <c r="E227" s="117" t="s">
        <v>454</v>
      </c>
      <c r="F227" s="301">
        <v>25656786</v>
      </c>
      <c r="G227" s="301">
        <v>25992199</v>
      </c>
      <c r="H227" s="301">
        <v>25101226</v>
      </c>
      <c r="I227" s="301">
        <v>26668417</v>
      </c>
      <c r="J227" s="301">
        <v>25526757</v>
      </c>
      <c r="K227" s="302">
        <v>24812468</v>
      </c>
    </row>
    <row r="228" spans="2:11" ht="17.25" customHeight="1">
      <c r="C228" s="233" t="s">
        <v>1442</v>
      </c>
      <c r="D228" s="234"/>
      <c r="E228" s="117" t="s">
        <v>454</v>
      </c>
      <c r="F228" s="301">
        <v>0</v>
      </c>
      <c r="G228" s="301">
        <v>0</v>
      </c>
      <c r="H228" s="301">
        <v>0</v>
      </c>
      <c r="I228" s="301">
        <v>0</v>
      </c>
      <c r="J228" s="301">
        <v>0</v>
      </c>
      <c r="K228" s="302">
        <v>0</v>
      </c>
    </row>
    <row r="229" spans="2:11" ht="17.25" customHeight="1">
      <c r="C229" s="233" t="s">
        <v>1443</v>
      </c>
      <c r="D229" s="234"/>
      <c r="E229" s="117" t="s">
        <v>454</v>
      </c>
      <c r="F229" s="301">
        <v>54886380</v>
      </c>
      <c r="G229" s="301">
        <v>55009047</v>
      </c>
      <c r="H229" s="301">
        <v>57759324</v>
      </c>
      <c r="I229" s="301">
        <v>54271515</v>
      </c>
      <c r="J229" s="301">
        <v>51939750</v>
      </c>
      <c r="K229" s="302">
        <v>50462633</v>
      </c>
    </row>
    <row r="230" spans="2:11" ht="17.25" customHeight="1">
      <c r="C230" s="254" t="s">
        <v>777</v>
      </c>
      <c r="D230" s="255"/>
      <c r="E230" s="294" t="s">
        <v>454</v>
      </c>
      <c r="F230" s="303">
        <v>821108881</v>
      </c>
      <c r="G230" s="303">
        <v>913036749</v>
      </c>
      <c r="H230" s="303">
        <v>876977638</v>
      </c>
      <c r="I230" s="303">
        <v>747814924</v>
      </c>
      <c r="J230" s="303">
        <v>887398104</v>
      </c>
      <c r="K230" s="304">
        <v>849708031</v>
      </c>
    </row>
    <row r="231" spans="2:11" ht="17.25" customHeight="1">
      <c r="C231" s="221" t="s">
        <v>1444</v>
      </c>
      <c r="D231" s="221"/>
      <c r="E231" s="295"/>
      <c r="F231" s="222"/>
      <c r="G231" s="222"/>
      <c r="H231" s="222"/>
      <c r="I231" s="222"/>
      <c r="J231" s="222"/>
      <c r="K231" s="222"/>
    </row>
    <row r="232" spans="2:11" ht="16.899999999999999" customHeight="1">
      <c r="C232" s="214" t="s">
        <v>1475</v>
      </c>
      <c r="D232" s="221"/>
      <c r="E232" s="355"/>
      <c r="F232" s="222"/>
      <c r="G232" s="222"/>
      <c r="H232" s="222"/>
      <c r="I232" s="222"/>
      <c r="J232" s="222"/>
      <c r="K232" s="222"/>
    </row>
    <row r="234" spans="2:11" ht="17.25" customHeight="1">
      <c r="B234" s="1" t="s">
        <v>1159</v>
      </c>
    </row>
    <row r="235" spans="2:11" ht="17.25" customHeight="1" thickBot="1">
      <c r="C235" s="248"/>
      <c r="D235" s="249"/>
      <c r="E235" s="289"/>
      <c r="F235" s="280">
        <v>2019</v>
      </c>
      <c r="G235" s="280">
        <f>F235+1</f>
        <v>2020</v>
      </c>
      <c r="H235" s="280">
        <f t="shared" ref="H235:K235" si="26">G235+1</f>
        <v>2021</v>
      </c>
      <c r="I235" s="280">
        <f t="shared" si="26"/>
        <v>2022</v>
      </c>
      <c r="J235" s="280">
        <f t="shared" si="26"/>
        <v>2023</v>
      </c>
      <c r="K235" s="180">
        <f t="shared" si="26"/>
        <v>2024</v>
      </c>
    </row>
    <row r="236" spans="2:11" ht="17.25" customHeight="1" thickTop="1">
      <c r="C236" s="353" t="s">
        <v>816</v>
      </c>
      <c r="D236" s="350"/>
      <c r="E236" s="118" t="s">
        <v>454</v>
      </c>
      <c r="F236" s="299">
        <v>62749004</v>
      </c>
      <c r="G236" s="299">
        <v>62601822</v>
      </c>
      <c r="H236" s="299">
        <v>64053262</v>
      </c>
      <c r="I236" s="299">
        <v>63751773</v>
      </c>
      <c r="J236" s="299">
        <v>59344396</v>
      </c>
      <c r="K236" s="300">
        <v>57011543</v>
      </c>
    </row>
    <row r="237" spans="2:11" ht="17.25" customHeight="1">
      <c r="C237" s="14" t="s">
        <v>1160</v>
      </c>
      <c r="D237" s="351"/>
      <c r="E237" s="117" t="s">
        <v>454</v>
      </c>
      <c r="F237" s="301">
        <v>750945166</v>
      </c>
      <c r="G237" s="301">
        <v>844072124</v>
      </c>
      <c r="H237" s="301">
        <v>806155771</v>
      </c>
      <c r="I237" s="301">
        <v>677678716</v>
      </c>
      <c r="J237" s="301">
        <v>822884281</v>
      </c>
      <c r="K237" s="302">
        <v>787911760</v>
      </c>
    </row>
    <row r="238" spans="2:11" ht="17.25" customHeight="1">
      <c r="C238" s="14" t="s">
        <v>763</v>
      </c>
      <c r="D238" s="351"/>
      <c r="E238" s="117" t="s">
        <v>454</v>
      </c>
      <c r="F238" s="301">
        <v>4966318</v>
      </c>
      <c r="G238" s="301">
        <v>5096240</v>
      </c>
      <c r="H238" s="301">
        <v>5652427</v>
      </c>
      <c r="I238" s="301">
        <v>5306509</v>
      </c>
      <c r="J238" s="301">
        <v>4063276</v>
      </c>
      <c r="K238" s="302">
        <v>3715253</v>
      </c>
    </row>
    <row r="239" spans="2:11" ht="17.25" customHeight="1">
      <c r="C239" s="14" t="s">
        <v>1161</v>
      </c>
      <c r="D239" s="351"/>
      <c r="E239" s="117" t="s">
        <v>454</v>
      </c>
      <c r="F239" s="301">
        <v>2448393</v>
      </c>
      <c r="G239" s="301">
        <v>1266563</v>
      </c>
      <c r="H239" s="301">
        <v>1116178</v>
      </c>
      <c r="I239" s="301">
        <v>1077927</v>
      </c>
      <c r="J239" s="301">
        <v>1106151</v>
      </c>
      <c r="K239" s="302">
        <v>1069476</v>
      </c>
    </row>
    <row r="240" spans="2:11" ht="17.25" customHeight="1">
      <c r="C240" s="354" t="s">
        <v>778</v>
      </c>
      <c r="D240" s="352"/>
      <c r="E240" s="294" t="s">
        <v>454</v>
      </c>
      <c r="F240" s="303">
        <v>821108881</v>
      </c>
      <c r="G240" s="303">
        <v>913036749</v>
      </c>
      <c r="H240" s="303">
        <v>876977638</v>
      </c>
      <c r="I240" s="303">
        <v>747814924</v>
      </c>
      <c r="J240" s="303">
        <v>887398104</v>
      </c>
      <c r="K240" s="304">
        <v>849708031</v>
      </c>
    </row>
    <row r="241" spans="2:11" ht="17.25" customHeight="1">
      <c r="C241" s="176" t="s">
        <v>1158</v>
      </c>
      <c r="D241" s="221"/>
      <c r="E241" s="295"/>
      <c r="F241" s="222"/>
      <c r="G241" s="222"/>
      <c r="H241" s="222"/>
      <c r="I241" s="222"/>
      <c r="J241" s="222"/>
      <c r="K241" s="222"/>
    </row>
    <row r="243" spans="2:11" ht="17.25" customHeight="1">
      <c r="B243" s="1" t="s">
        <v>1162</v>
      </c>
      <c r="F243" s="232"/>
      <c r="G243" s="232"/>
      <c r="H243" s="232"/>
      <c r="I243" s="232"/>
      <c r="J243" s="232"/>
      <c r="K243" s="232"/>
    </row>
    <row r="244" spans="2:11" ht="17.25" customHeight="1" thickBot="1">
      <c r="C244" s="248"/>
      <c r="D244" s="249"/>
      <c r="E244" s="289"/>
      <c r="F244" s="280">
        <v>2019</v>
      </c>
      <c r="G244" s="280">
        <f>F244+1</f>
        <v>2020</v>
      </c>
      <c r="H244" s="280">
        <f t="shared" ref="H244:K244" si="27">G244+1</f>
        <v>2021</v>
      </c>
      <c r="I244" s="280">
        <f t="shared" si="27"/>
        <v>2022</v>
      </c>
      <c r="J244" s="280">
        <f t="shared" si="27"/>
        <v>2023</v>
      </c>
      <c r="K244" s="180">
        <f t="shared" si="27"/>
        <v>2024</v>
      </c>
    </row>
    <row r="245" spans="2:11" ht="17.25" customHeight="1" thickTop="1">
      <c r="C245" s="243" t="s">
        <v>1386</v>
      </c>
      <c r="D245" s="244"/>
      <c r="E245" s="118" t="s">
        <v>454</v>
      </c>
      <c r="F245" s="299">
        <v>7310394</v>
      </c>
      <c r="G245" s="299">
        <v>6238489</v>
      </c>
      <c r="H245" s="299">
        <v>6640284</v>
      </c>
      <c r="I245" s="299">
        <v>6993121</v>
      </c>
      <c r="J245" s="299">
        <v>6344239</v>
      </c>
      <c r="K245" s="300">
        <v>5946507</v>
      </c>
    </row>
    <row r="246" spans="2:11" ht="17.25" customHeight="1">
      <c r="C246" s="233" t="s">
        <v>1387</v>
      </c>
      <c r="D246" s="234"/>
      <c r="E246" s="117" t="s">
        <v>454</v>
      </c>
      <c r="F246" s="301">
        <v>6839875</v>
      </c>
      <c r="G246" s="301">
        <v>6198216</v>
      </c>
      <c r="H246" s="301">
        <v>6678688</v>
      </c>
      <c r="I246" s="301">
        <v>7703710</v>
      </c>
      <c r="J246" s="301">
        <v>7396395</v>
      </c>
      <c r="K246" s="302">
        <v>6866523</v>
      </c>
    </row>
    <row r="247" spans="2:11" ht="17.25" customHeight="1">
      <c r="C247" s="233" t="s">
        <v>1388</v>
      </c>
      <c r="D247" s="234"/>
      <c r="E247" s="117" t="s">
        <v>454</v>
      </c>
      <c r="F247" s="301">
        <v>14395375</v>
      </c>
      <c r="G247" s="301">
        <v>14795418</v>
      </c>
      <c r="H247" s="301">
        <v>13664807</v>
      </c>
      <c r="I247" s="301">
        <v>12344183</v>
      </c>
      <c r="J247" s="301">
        <v>11837564</v>
      </c>
      <c r="K247" s="302">
        <v>10644204</v>
      </c>
    </row>
    <row r="248" spans="2:11" ht="17.25" customHeight="1">
      <c r="C248" s="233" t="s">
        <v>1389</v>
      </c>
      <c r="D248" s="234"/>
      <c r="E248" s="117" t="s">
        <v>454</v>
      </c>
      <c r="F248" s="301">
        <v>790722493</v>
      </c>
      <c r="G248" s="301">
        <v>883623343</v>
      </c>
      <c r="H248" s="301">
        <v>847676518</v>
      </c>
      <c r="I248" s="301">
        <v>719675926</v>
      </c>
      <c r="J248" s="301">
        <v>860814025</v>
      </c>
      <c r="K248" s="302">
        <v>825063057</v>
      </c>
    </row>
    <row r="249" spans="2:11" ht="17.25" customHeight="1">
      <c r="C249" s="233" t="s">
        <v>1390</v>
      </c>
      <c r="D249" s="234"/>
      <c r="E249" s="117" t="s">
        <v>454</v>
      </c>
      <c r="F249" s="301">
        <v>243407</v>
      </c>
      <c r="G249" s="301">
        <v>314279</v>
      </c>
      <c r="H249" s="301">
        <v>443464</v>
      </c>
      <c r="I249" s="301">
        <v>386050</v>
      </c>
      <c r="J249" s="301">
        <v>386249</v>
      </c>
      <c r="K249" s="302">
        <v>455892</v>
      </c>
    </row>
    <row r="250" spans="2:11" ht="17.25" customHeight="1">
      <c r="C250" s="233" t="s">
        <v>1391</v>
      </c>
      <c r="D250" s="234"/>
      <c r="E250" s="117" t="s">
        <v>454</v>
      </c>
      <c r="F250" s="301">
        <v>1597337</v>
      </c>
      <c r="G250" s="301">
        <v>1867004</v>
      </c>
      <c r="H250" s="301">
        <v>1873876</v>
      </c>
      <c r="I250" s="301">
        <v>711934</v>
      </c>
      <c r="J250" s="301">
        <v>619632</v>
      </c>
      <c r="K250" s="302">
        <v>731850</v>
      </c>
    </row>
    <row r="251" spans="2:11" ht="17.25" customHeight="1">
      <c r="C251" s="254" t="s">
        <v>777</v>
      </c>
      <c r="D251" s="255"/>
      <c r="E251" s="294" t="s">
        <v>463</v>
      </c>
      <c r="F251" s="303">
        <v>821108881</v>
      </c>
      <c r="G251" s="303">
        <v>913036749</v>
      </c>
      <c r="H251" s="303">
        <v>876977638</v>
      </c>
      <c r="I251" s="303">
        <v>747814924</v>
      </c>
      <c r="J251" s="303">
        <v>887398104</v>
      </c>
      <c r="K251" s="304">
        <v>849708031</v>
      </c>
    </row>
    <row r="252" spans="2:11" ht="17.25" customHeight="1">
      <c r="C252" s="176" t="s">
        <v>1158</v>
      </c>
      <c r="D252" s="221"/>
      <c r="E252" s="295"/>
      <c r="F252" s="222"/>
      <c r="G252" s="222"/>
      <c r="H252" s="222"/>
      <c r="I252" s="222"/>
      <c r="J252" s="222"/>
      <c r="K252" s="222"/>
    </row>
    <row r="254" spans="2:11" ht="17.25" customHeight="1">
      <c r="B254" s="1" t="s">
        <v>1499</v>
      </c>
    </row>
    <row r="255" spans="2:11" ht="17.25" customHeight="1" thickBot="1">
      <c r="C255" s="281"/>
      <c r="D255" s="282"/>
      <c r="E255" s="293"/>
      <c r="F255" s="275">
        <v>2019</v>
      </c>
      <c r="G255" s="275">
        <f>F255+1</f>
        <v>2020</v>
      </c>
      <c r="H255" s="275">
        <f t="shared" ref="H255:K255" si="28">G255+1</f>
        <v>2021</v>
      </c>
      <c r="I255" s="275">
        <f t="shared" si="28"/>
        <v>2022</v>
      </c>
      <c r="J255" s="275">
        <f t="shared" si="28"/>
        <v>2023</v>
      </c>
      <c r="K255" s="275">
        <f t="shared" si="28"/>
        <v>2024</v>
      </c>
    </row>
    <row r="256" spans="2:11" ht="17.25" customHeight="1" thickTop="1">
      <c r="C256" s="412" t="s">
        <v>1446</v>
      </c>
      <c r="D256" s="413"/>
      <c r="E256" s="414" t="s">
        <v>1445</v>
      </c>
      <c r="F256" s="441">
        <v>54090</v>
      </c>
      <c r="G256" s="441">
        <v>64649</v>
      </c>
      <c r="H256" s="441">
        <v>51666</v>
      </c>
      <c r="I256" s="441">
        <v>36732</v>
      </c>
      <c r="J256" s="441">
        <v>44740</v>
      </c>
      <c r="K256" s="442">
        <v>40170</v>
      </c>
    </row>
    <row r="258" spans="2:11" ht="17.25" customHeight="1">
      <c r="B258" s="1" t="s">
        <v>1163</v>
      </c>
    </row>
    <row r="259" spans="2:11" ht="17.25" customHeight="1" thickBot="1">
      <c r="C259" s="444" t="s">
        <v>1447</v>
      </c>
      <c r="D259" s="445"/>
      <c r="E259" s="181" t="s">
        <v>1164</v>
      </c>
      <c r="F259" s="280">
        <v>2019</v>
      </c>
      <c r="G259" s="280">
        <f>F259+1</f>
        <v>2020</v>
      </c>
      <c r="H259" s="280">
        <f t="shared" ref="H259:K259" si="29">G259+1</f>
        <v>2021</v>
      </c>
      <c r="I259" s="280">
        <f t="shared" si="29"/>
        <v>2022</v>
      </c>
      <c r="J259" s="280">
        <f t="shared" si="29"/>
        <v>2023</v>
      </c>
      <c r="K259" s="180">
        <f t="shared" si="29"/>
        <v>2024</v>
      </c>
    </row>
    <row r="260" spans="2:11" ht="17.25" customHeight="1" thickTop="1">
      <c r="C260" s="243" t="s">
        <v>1484</v>
      </c>
      <c r="D260" s="245">
        <v>25</v>
      </c>
      <c r="E260" s="118" t="s">
        <v>454</v>
      </c>
      <c r="F260" s="299">
        <v>2197684</v>
      </c>
      <c r="G260" s="299">
        <v>2174307</v>
      </c>
      <c r="H260" s="299">
        <v>2309003</v>
      </c>
      <c r="I260" s="299">
        <v>2289317</v>
      </c>
      <c r="J260" s="299">
        <v>2060926</v>
      </c>
      <c r="K260" s="300">
        <v>2069499</v>
      </c>
    </row>
    <row r="261" spans="2:11" ht="17.25" customHeight="1">
      <c r="C261" s="233" t="s">
        <v>1485</v>
      </c>
      <c r="D261" s="235">
        <v>29</v>
      </c>
      <c r="E261" s="117" t="s">
        <v>454</v>
      </c>
      <c r="F261" s="301">
        <v>11957224</v>
      </c>
      <c r="G261" s="301">
        <v>12887620</v>
      </c>
      <c r="H261" s="301">
        <v>12471330</v>
      </c>
      <c r="I261" s="301">
        <v>12027760</v>
      </c>
      <c r="J261" s="301">
        <v>10956913</v>
      </c>
      <c r="K261" s="302">
        <v>11340178</v>
      </c>
    </row>
    <row r="262" spans="2:11" ht="17.25" customHeight="1">
      <c r="C262" s="233" t="s">
        <v>1486</v>
      </c>
      <c r="D262" s="235">
        <v>63</v>
      </c>
      <c r="E262" s="117" t="s">
        <v>454</v>
      </c>
      <c r="F262" s="301">
        <v>53406793</v>
      </c>
      <c r="G262" s="301">
        <v>52988502</v>
      </c>
      <c r="H262" s="301">
        <v>50778305</v>
      </c>
      <c r="I262" s="301">
        <v>51656075</v>
      </c>
      <c r="J262" s="301">
        <v>50712194</v>
      </c>
      <c r="K262" s="302">
        <v>49304278</v>
      </c>
    </row>
    <row r="263" spans="2:11" ht="17.25" customHeight="1">
      <c r="C263" s="233" t="s">
        <v>1487</v>
      </c>
      <c r="D263" s="235">
        <v>52</v>
      </c>
      <c r="E263" s="117" t="s">
        <v>454</v>
      </c>
      <c r="F263" s="301">
        <v>18731136</v>
      </c>
      <c r="G263" s="301">
        <v>19332205</v>
      </c>
      <c r="H263" s="301">
        <v>23183590</v>
      </c>
      <c r="I263" s="301">
        <v>20136454</v>
      </c>
      <c r="J263" s="301">
        <v>19555214</v>
      </c>
      <c r="K263" s="302">
        <v>18189435</v>
      </c>
    </row>
    <row r="264" spans="2:11" ht="17.25" customHeight="1">
      <c r="C264" s="238" t="s">
        <v>1488</v>
      </c>
      <c r="D264" s="240">
        <v>20</v>
      </c>
      <c r="E264" s="120" t="s">
        <v>454</v>
      </c>
      <c r="F264" s="311">
        <v>1144638</v>
      </c>
      <c r="G264" s="311">
        <v>1094040</v>
      </c>
      <c r="H264" s="311">
        <v>1236442</v>
      </c>
      <c r="I264" s="311">
        <v>1334500</v>
      </c>
      <c r="J264" s="311">
        <v>844237</v>
      </c>
      <c r="K264" s="312">
        <v>614010</v>
      </c>
    </row>
    <row r="265" spans="2:11" ht="17.25" customHeight="1">
      <c r="C265" s="176" t="s">
        <v>1165</v>
      </c>
      <c r="D265" s="177"/>
    </row>
    <row r="267" spans="2:11" ht="17.25" customHeight="1">
      <c r="B267" s="1" t="s">
        <v>1166</v>
      </c>
    </row>
    <row r="268" spans="2:11" ht="17.25" customHeight="1" thickBot="1">
      <c r="C268" s="248"/>
      <c r="D268" s="249"/>
      <c r="E268" s="289"/>
      <c r="F268" s="280">
        <v>2019</v>
      </c>
      <c r="G268" s="280">
        <f>F268+1</f>
        <v>2020</v>
      </c>
      <c r="H268" s="280">
        <f t="shared" ref="H268:K268" si="30">G268+1</f>
        <v>2021</v>
      </c>
      <c r="I268" s="280">
        <f t="shared" si="30"/>
        <v>2022</v>
      </c>
      <c r="J268" s="280">
        <f t="shared" si="30"/>
        <v>2023</v>
      </c>
      <c r="K268" s="180">
        <f t="shared" si="30"/>
        <v>2024</v>
      </c>
    </row>
    <row r="269" spans="2:11" ht="17.25" customHeight="1" thickTop="1">
      <c r="C269" s="243" t="s">
        <v>1448</v>
      </c>
      <c r="D269" s="244"/>
      <c r="E269" s="118" t="s">
        <v>454</v>
      </c>
      <c r="F269" s="299">
        <v>7961284</v>
      </c>
      <c r="G269" s="299">
        <v>8285320</v>
      </c>
      <c r="H269" s="299">
        <v>7703856</v>
      </c>
      <c r="I269" s="299">
        <v>10938937</v>
      </c>
      <c r="J269" s="299">
        <v>9800808</v>
      </c>
      <c r="K269" s="300">
        <v>10650242</v>
      </c>
    </row>
    <row r="270" spans="2:11" ht="17.25" customHeight="1">
      <c r="C270" s="233" t="s">
        <v>1439</v>
      </c>
      <c r="D270" s="234"/>
      <c r="E270" s="117" t="s">
        <v>454</v>
      </c>
      <c r="F270" s="301">
        <v>762894618</v>
      </c>
      <c r="G270" s="301">
        <v>855607674</v>
      </c>
      <c r="H270" s="301">
        <v>818299385</v>
      </c>
      <c r="I270" s="301">
        <v>693630209</v>
      </c>
      <c r="J270" s="301">
        <v>839759846</v>
      </c>
      <c r="K270" s="302">
        <v>803687908</v>
      </c>
    </row>
    <row r="271" spans="2:11" ht="17.25" customHeight="1">
      <c r="C271" s="233" t="s">
        <v>1449</v>
      </c>
      <c r="D271" s="234"/>
      <c r="E271" s="117" t="s">
        <v>454</v>
      </c>
      <c r="F271" s="301">
        <v>1394071</v>
      </c>
      <c r="G271" s="301">
        <v>1584044</v>
      </c>
      <c r="H271" s="301">
        <v>1479287</v>
      </c>
      <c r="I271" s="301">
        <v>1440828</v>
      </c>
      <c r="J271" s="301">
        <v>1417066</v>
      </c>
      <c r="K271" s="302">
        <v>1422448</v>
      </c>
    </row>
    <row r="272" spans="2:11" ht="17.25" customHeight="1">
      <c r="C272" s="233" t="s">
        <v>1450</v>
      </c>
      <c r="D272" s="234"/>
      <c r="E272" s="117" t="s">
        <v>454</v>
      </c>
      <c r="F272" s="301">
        <v>26696310</v>
      </c>
      <c r="G272" s="301">
        <v>25813107</v>
      </c>
      <c r="H272" s="301">
        <v>18110697</v>
      </c>
      <c r="I272" s="301">
        <v>18717822</v>
      </c>
      <c r="J272" s="301">
        <v>17454988</v>
      </c>
      <c r="K272" s="302">
        <v>20347457</v>
      </c>
    </row>
    <row r="273" spans="2:11" ht="17.25" customHeight="1">
      <c r="C273" s="254" t="s">
        <v>777</v>
      </c>
      <c r="D273" s="255"/>
      <c r="E273" s="294" t="s">
        <v>463</v>
      </c>
      <c r="F273" s="303">
        <v>798946283</v>
      </c>
      <c r="G273" s="303">
        <v>891290145</v>
      </c>
      <c r="H273" s="303">
        <v>845593225</v>
      </c>
      <c r="I273" s="303">
        <v>724727796</v>
      </c>
      <c r="J273" s="303">
        <v>868432709</v>
      </c>
      <c r="K273" s="304">
        <v>836108055</v>
      </c>
    </row>
    <row r="274" spans="2:11" ht="17.25" customHeight="1">
      <c r="C274" s="221" t="s">
        <v>1444</v>
      </c>
      <c r="D274" s="221"/>
      <c r="E274" s="295"/>
      <c r="F274" s="222"/>
      <c r="G274" s="222"/>
      <c r="H274" s="222"/>
      <c r="I274" s="222"/>
      <c r="J274" s="222"/>
      <c r="K274" s="222"/>
    </row>
    <row r="275" spans="2:11" ht="17.25" customHeight="1">
      <c r="C275" s="214" t="s">
        <v>1476</v>
      </c>
      <c r="D275" s="221"/>
      <c r="E275" s="295"/>
      <c r="F275" s="222"/>
      <c r="G275" s="222"/>
      <c r="H275" s="222"/>
      <c r="I275" s="222"/>
      <c r="J275" s="222"/>
      <c r="K275" s="222"/>
    </row>
    <row r="277" spans="2:11" ht="17.25" customHeight="1">
      <c r="B277" s="1" t="s">
        <v>1454</v>
      </c>
    </row>
    <row r="278" spans="2:11" ht="17.25" customHeight="1" thickBot="1">
      <c r="C278" s="248"/>
      <c r="D278" s="249"/>
      <c r="E278" s="289"/>
      <c r="F278" s="280">
        <v>2019</v>
      </c>
      <c r="G278" s="280">
        <f>F278+1</f>
        <v>2020</v>
      </c>
      <c r="H278" s="280">
        <f t="shared" ref="H278:K278" si="31">G278+1</f>
        <v>2021</v>
      </c>
      <c r="I278" s="280">
        <f t="shared" si="31"/>
        <v>2022</v>
      </c>
      <c r="J278" s="280">
        <f t="shared" si="31"/>
        <v>2023</v>
      </c>
      <c r="K278" s="180">
        <f t="shared" si="31"/>
        <v>2024</v>
      </c>
    </row>
    <row r="279" spans="2:11" ht="17.25" customHeight="1" thickTop="1">
      <c r="C279" s="243" t="s">
        <v>1451</v>
      </c>
      <c r="D279" s="244"/>
      <c r="E279" s="118" t="s">
        <v>454</v>
      </c>
      <c r="F279" s="299">
        <v>50538530</v>
      </c>
      <c r="G279" s="299">
        <v>50255330</v>
      </c>
      <c r="H279" s="299">
        <v>51453954</v>
      </c>
      <c r="I279" s="299">
        <v>52893573</v>
      </c>
      <c r="J279" s="299">
        <v>51356485</v>
      </c>
      <c r="K279" s="300">
        <v>51016029</v>
      </c>
    </row>
    <row r="280" spans="2:11" ht="17.25" customHeight="1">
      <c r="C280" s="233" t="s">
        <v>1452</v>
      </c>
      <c r="D280" s="234"/>
      <c r="E280" s="117" t="s">
        <v>463</v>
      </c>
      <c r="F280" s="301">
        <v>738885662</v>
      </c>
      <c r="G280" s="301">
        <v>831163211</v>
      </c>
      <c r="H280" s="301">
        <v>792569715</v>
      </c>
      <c r="I280" s="301">
        <v>666076023</v>
      </c>
      <c r="J280" s="301">
        <v>812096121</v>
      </c>
      <c r="K280" s="302">
        <v>780319603</v>
      </c>
    </row>
    <row r="281" spans="2:11" ht="17.25" customHeight="1">
      <c r="C281" s="233" t="s">
        <v>1199</v>
      </c>
      <c r="D281" s="234"/>
      <c r="E281" s="117" t="s">
        <v>463</v>
      </c>
      <c r="F281" s="301">
        <v>592500</v>
      </c>
      <c r="G281" s="301">
        <v>649957</v>
      </c>
      <c r="H281" s="301">
        <v>753546</v>
      </c>
      <c r="I281" s="301">
        <v>5015024</v>
      </c>
      <c r="J281" s="301">
        <v>3892056</v>
      </c>
      <c r="K281" s="302">
        <v>3708559</v>
      </c>
    </row>
    <row r="282" spans="2:11" ht="17.25" customHeight="1">
      <c r="C282" s="233" t="s">
        <v>1453</v>
      </c>
      <c r="D282" s="234"/>
      <c r="E282" s="117" t="s">
        <v>463</v>
      </c>
      <c r="F282" s="301">
        <v>8929592</v>
      </c>
      <c r="G282" s="301">
        <v>9221646</v>
      </c>
      <c r="H282" s="301">
        <v>816009</v>
      </c>
      <c r="I282" s="301">
        <v>743176</v>
      </c>
      <c r="J282" s="301">
        <v>1088046</v>
      </c>
      <c r="K282" s="302">
        <v>1063864</v>
      </c>
    </row>
    <row r="283" spans="2:11" ht="17.25" customHeight="1">
      <c r="C283" s="254" t="s">
        <v>777</v>
      </c>
      <c r="D283" s="255"/>
      <c r="E283" s="294" t="s">
        <v>463</v>
      </c>
      <c r="F283" s="303">
        <v>798946283</v>
      </c>
      <c r="G283" s="303">
        <v>891290145</v>
      </c>
      <c r="H283" s="303">
        <v>845593225</v>
      </c>
      <c r="I283" s="303">
        <v>724727796</v>
      </c>
      <c r="J283" s="303">
        <v>868432709</v>
      </c>
      <c r="K283" s="304">
        <v>836108055</v>
      </c>
    </row>
    <row r="284" spans="2:11" ht="17.25" customHeight="1">
      <c r="C284" s="221" t="s">
        <v>1444</v>
      </c>
      <c r="D284" s="221"/>
      <c r="E284" s="295"/>
      <c r="F284" s="222"/>
      <c r="G284" s="222"/>
      <c r="H284" s="222"/>
      <c r="I284" s="222"/>
      <c r="J284" s="222"/>
      <c r="K284" s="222"/>
    </row>
    <row r="286" spans="2:11" ht="17.25" customHeight="1">
      <c r="B286" s="1" t="s">
        <v>1167</v>
      </c>
    </row>
    <row r="287" spans="2:11" ht="17.25" customHeight="1" thickBot="1">
      <c r="C287" s="248"/>
      <c r="D287" s="249"/>
      <c r="E287" s="289"/>
      <c r="F287" s="280">
        <v>2019</v>
      </c>
      <c r="G287" s="280">
        <f>F287+1</f>
        <v>2020</v>
      </c>
      <c r="H287" s="280">
        <f t="shared" ref="H287:K287" si="32">G287+1</f>
        <v>2021</v>
      </c>
      <c r="I287" s="280">
        <f t="shared" si="32"/>
        <v>2022</v>
      </c>
      <c r="J287" s="280">
        <f t="shared" si="32"/>
        <v>2023</v>
      </c>
      <c r="K287" s="180">
        <f t="shared" si="32"/>
        <v>2024</v>
      </c>
    </row>
    <row r="288" spans="2:11" ht="17.25" customHeight="1" thickTop="1">
      <c r="C288" s="243" t="s">
        <v>1127</v>
      </c>
      <c r="D288" s="244"/>
      <c r="E288" s="118" t="s">
        <v>454</v>
      </c>
      <c r="F288" s="299">
        <v>9400353</v>
      </c>
      <c r="G288" s="299">
        <v>9837672</v>
      </c>
      <c r="H288" s="299">
        <v>1099015</v>
      </c>
      <c r="I288" s="299">
        <v>5181274</v>
      </c>
      <c r="J288" s="299">
        <v>4448822</v>
      </c>
      <c r="K288" s="300">
        <v>4928325</v>
      </c>
    </row>
    <row r="289" spans="2:11" ht="17.25" customHeight="1">
      <c r="C289" s="233" t="s">
        <v>835</v>
      </c>
      <c r="D289" s="234"/>
      <c r="E289" s="117" t="s">
        <v>454</v>
      </c>
      <c r="F289" s="301">
        <v>5171590</v>
      </c>
      <c r="G289" s="301">
        <v>4809023</v>
      </c>
      <c r="H289" s="301">
        <v>4732120</v>
      </c>
      <c r="I289" s="301">
        <v>5743699</v>
      </c>
      <c r="J289" s="301">
        <v>5956700</v>
      </c>
      <c r="K289" s="302">
        <v>5935122</v>
      </c>
    </row>
    <row r="290" spans="2:11" ht="17.25" customHeight="1">
      <c r="C290" s="233" t="s">
        <v>836</v>
      </c>
      <c r="D290" s="234"/>
      <c r="E290" s="117" t="s">
        <v>454</v>
      </c>
      <c r="F290" s="301">
        <v>10339285</v>
      </c>
      <c r="G290" s="301">
        <v>11077921</v>
      </c>
      <c r="H290" s="301">
        <v>10796966</v>
      </c>
      <c r="I290" s="301">
        <v>9854930</v>
      </c>
      <c r="J290" s="301">
        <v>8698125</v>
      </c>
      <c r="K290" s="302">
        <v>11349940</v>
      </c>
    </row>
    <row r="291" spans="2:11" ht="17.25" customHeight="1">
      <c r="C291" s="233" t="s">
        <v>837</v>
      </c>
      <c r="D291" s="234"/>
      <c r="E291" s="117" t="s">
        <v>454</v>
      </c>
      <c r="F291" s="301">
        <v>772598951</v>
      </c>
      <c r="G291" s="301">
        <v>864131964</v>
      </c>
      <c r="H291" s="301">
        <v>827126181</v>
      </c>
      <c r="I291" s="301">
        <v>702128153</v>
      </c>
      <c r="J291" s="301">
        <v>847562306</v>
      </c>
      <c r="K291" s="302">
        <v>812940474</v>
      </c>
    </row>
    <row r="292" spans="2:11" ht="17.25" customHeight="1">
      <c r="C292" s="233" t="s">
        <v>1128</v>
      </c>
      <c r="D292" s="234"/>
      <c r="E292" s="117" t="s">
        <v>454</v>
      </c>
      <c r="F292" s="301">
        <v>181383</v>
      </c>
      <c r="G292" s="301">
        <v>236676</v>
      </c>
      <c r="H292" s="301">
        <v>333333</v>
      </c>
      <c r="I292" s="301">
        <v>299236</v>
      </c>
      <c r="J292" s="301">
        <v>306463</v>
      </c>
      <c r="K292" s="302">
        <v>370875</v>
      </c>
    </row>
    <row r="293" spans="2:11" ht="17.25" customHeight="1">
      <c r="C293" s="233" t="s">
        <v>1129</v>
      </c>
      <c r="D293" s="234"/>
      <c r="E293" s="117" t="s">
        <v>454</v>
      </c>
      <c r="F293" s="301">
        <v>1254721</v>
      </c>
      <c r="G293" s="301">
        <v>1196889</v>
      </c>
      <c r="H293" s="301">
        <v>1505610</v>
      </c>
      <c r="I293" s="301">
        <v>1520503</v>
      </c>
      <c r="J293" s="301">
        <v>1460293</v>
      </c>
      <c r="K293" s="302">
        <v>583319</v>
      </c>
    </row>
    <row r="294" spans="2:11" ht="17.25" customHeight="1">
      <c r="C294" s="254" t="s">
        <v>778</v>
      </c>
      <c r="D294" s="255"/>
      <c r="E294" s="294" t="s">
        <v>463</v>
      </c>
      <c r="F294" s="303">
        <v>798946283</v>
      </c>
      <c r="G294" s="303">
        <v>891290145</v>
      </c>
      <c r="H294" s="303">
        <v>845593225</v>
      </c>
      <c r="I294" s="303">
        <v>724727796</v>
      </c>
      <c r="J294" s="303">
        <v>868432709</v>
      </c>
      <c r="K294" s="304">
        <v>836108055</v>
      </c>
    </row>
    <row r="296" spans="2:11" ht="17.25" customHeight="1">
      <c r="B296" s="1" t="s">
        <v>1168</v>
      </c>
    </row>
    <row r="297" spans="2:11" ht="17.25" customHeight="1" thickBot="1">
      <c r="C297" s="248"/>
      <c r="D297" s="249"/>
      <c r="E297" s="289"/>
      <c r="F297" s="280">
        <v>2019</v>
      </c>
      <c r="G297" s="280">
        <f>F297+1</f>
        <v>2020</v>
      </c>
      <c r="H297" s="280">
        <f t="shared" ref="H297:K297" si="33">G297+1</f>
        <v>2021</v>
      </c>
      <c r="I297" s="280">
        <f t="shared" si="33"/>
        <v>2022</v>
      </c>
      <c r="J297" s="280">
        <f t="shared" si="33"/>
        <v>2023</v>
      </c>
      <c r="K297" s="180">
        <f t="shared" si="33"/>
        <v>2024</v>
      </c>
    </row>
    <row r="298" spans="2:11" ht="17.25" customHeight="1" thickTop="1">
      <c r="C298" s="243" t="s">
        <v>1386</v>
      </c>
      <c r="D298" s="244"/>
      <c r="E298" s="118" t="s">
        <v>428</v>
      </c>
      <c r="F298" s="246">
        <v>23.8</v>
      </c>
      <c r="G298" s="246">
        <v>19.8</v>
      </c>
      <c r="H298" s="246">
        <v>36.1</v>
      </c>
      <c r="I298" s="246">
        <v>26.6</v>
      </c>
      <c r="J298" s="246">
        <v>32.1</v>
      </c>
      <c r="K298" s="247">
        <v>21.4</v>
      </c>
    </row>
    <row r="299" spans="2:11" ht="17.25" customHeight="1">
      <c r="C299" s="233" t="s">
        <v>1387</v>
      </c>
      <c r="D299" s="234"/>
      <c r="E299" s="117" t="s">
        <v>428</v>
      </c>
      <c r="F299" s="236">
        <v>15.4</v>
      </c>
      <c r="G299" s="236">
        <v>11.1</v>
      </c>
      <c r="H299" s="236">
        <v>5</v>
      </c>
      <c r="I299" s="236">
        <v>16</v>
      </c>
      <c r="J299" s="236">
        <v>21</v>
      </c>
      <c r="K299" s="237">
        <v>38.1</v>
      </c>
    </row>
    <row r="300" spans="2:11" ht="17.25" customHeight="1">
      <c r="C300" s="233" t="s">
        <v>1388</v>
      </c>
      <c r="D300" s="234"/>
      <c r="E300" s="117" t="s">
        <v>428</v>
      </c>
      <c r="F300" s="236">
        <v>73.400000000000006</v>
      </c>
      <c r="G300" s="236">
        <v>50.7</v>
      </c>
      <c r="H300" s="236">
        <v>46.6</v>
      </c>
      <c r="I300" s="236">
        <v>44.5</v>
      </c>
      <c r="J300" s="236">
        <v>41.8</v>
      </c>
      <c r="K300" s="237">
        <v>38.799999999999997</v>
      </c>
    </row>
    <row r="301" spans="2:11" ht="17.25" customHeight="1">
      <c r="C301" s="233" t="s">
        <v>1389</v>
      </c>
      <c r="D301" s="234"/>
      <c r="E301" s="117" t="s">
        <v>428</v>
      </c>
      <c r="F301" s="236">
        <v>40.9</v>
      </c>
      <c r="G301" s="236">
        <v>101</v>
      </c>
      <c r="H301" s="236">
        <v>120.8</v>
      </c>
      <c r="I301" s="236">
        <v>95.2</v>
      </c>
      <c r="J301" s="236">
        <v>220.5</v>
      </c>
      <c r="K301" s="237">
        <v>284.8</v>
      </c>
    </row>
    <row r="302" spans="2:11" ht="17.25" customHeight="1">
      <c r="C302" s="233" t="s">
        <v>1390</v>
      </c>
      <c r="D302" s="234"/>
      <c r="E302" s="117" t="s">
        <v>428</v>
      </c>
      <c r="F302" s="236">
        <v>2.2999999999999998</v>
      </c>
      <c r="G302" s="236">
        <v>2.8</v>
      </c>
      <c r="H302" s="236">
        <v>11</v>
      </c>
      <c r="I302" s="236">
        <v>66.099999999999994</v>
      </c>
      <c r="J302" s="236">
        <v>3.1</v>
      </c>
      <c r="K302" s="237">
        <v>4.0999999999999996</v>
      </c>
    </row>
    <row r="303" spans="2:11" ht="17.25" customHeight="1">
      <c r="C303" s="233" t="s">
        <v>1391</v>
      </c>
      <c r="D303" s="234"/>
      <c r="E303" s="117" t="s">
        <v>428</v>
      </c>
      <c r="F303" s="236">
        <v>2.8</v>
      </c>
      <c r="G303" s="236">
        <v>2</v>
      </c>
      <c r="H303" s="236">
        <v>2.1</v>
      </c>
      <c r="I303" s="236">
        <v>2.2000000000000002</v>
      </c>
      <c r="J303" s="236">
        <v>3.6</v>
      </c>
      <c r="K303" s="237">
        <v>2.4</v>
      </c>
    </row>
    <row r="304" spans="2:11" ht="17.25" customHeight="1">
      <c r="C304" s="254" t="s">
        <v>777</v>
      </c>
      <c r="D304" s="255"/>
      <c r="E304" s="294" t="s">
        <v>428</v>
      </c>
      <c r="F304" s="257">
        <v>158.6</v>
      </c>
      <c r="G304" s="257">
        <v>187.4</v>
      </c>
      <c r="H304" s="257">
        <v>221.6</v>
      </c>
      <c r="I304" s="257">
        <v>250.7</v>
      </c>
      <c r="J304" s="257">
        <v>322.10000000000002</v>
      </c>
      <c r="K304" s="258">
        <v>389.6</v>
      </c>
    </row>
    <row r="306" spans="2:11" ht="17.25" customHeight="1">
      <c r="B306" s="1" t="s">
        <v>1169</v>
      </c>
    </row>
    <row r="307" spans="2:11" ht="17.25" customHeight="1" thickBot="1">
      <c r="C307" s="248"/>
      <c r="D307" s="249"/>
      <c r="E307" s="289"/>
      <c r="F307" s="280">
        <v>2019</v>
      </c>
      <c r="G307" s="280">
        <f>F307+1</f>
        <v>2020</v>
      </c>
      <c r="H307" s="280">
        <f t="shared" ref="H307:K307" si="34">G307+1</f>
        <v>2021</v>
      </c>
      <c r="I307" s="280">
        <f t="shared" si="34"/>
        <v>2022</v>
      </c>
      <c r="J307" s="280">
        <f t="shared" si="34"/>
        <v>2023</v>
      </c>
      <c r="K307" s="180">
        <f t="shared" si="34"/>
        <v>2024</v>
      </c>
    </row>
    <row r="308" spans="2:11" ht="17.25" customHeight="1" thickTop="1">
      <c r="C308" s="243" t="s">
        <v>1386</v>
      </c>
      <c r="D308" s="244"/>
      <c r="E308" s="118" t="s">
        <v>428</v>
      </c>
      <c r="F308" s="305">
        <v>134.9</v>
      </c>
      <c r="G308" s="305">
        <v>131.30000000000001</v>
      </c>
      <c r="H308" s="305">
        <v>153.30000000000001</v>
      </c>
      <c r="I308" s="305">
        <v>140.69999999999999</v>
      </c>
      <c r="J308" s="305">
        <v>137.19999999999999</v>
      </c>
      <c r="K308" s="306">
        <v>132.4</v>
      </c>
    </row>
    <row r="309" spans="2:11" ht="17.25" customHeight="1">
      <c r="C309" s="233" t="s">
        <v>1387</v>
      </c>
      <c r="D309" s="234"/>
      <c r="E309" s="117" t="s">
        <v>428</v>
      </c>
      <c r="F309" s="307">
        <v>128.80000000000001</v>
      </c>
      <c r="G309" s="307">
        <v>74.8</v>
      </c>
      <c r="H309" s="307">
        <v>48.9</v>
      </c>
      <c r="I309" s="307">
        <v>76</v>
      </c>
      <c r="J309" s="307">
        <v>42.9</v>
      </c>
      <c r="K309" s="308">
        <v>76.8</v>
      </c>
    </row>
    <row r="310" spans="2:11" ht="17.25" customHeight="1">
      <c r="C310" s="233" t="s">
        <v>1388</v>
      </c>
      <c r="D310" s="234"/>
      <c r="E310" s="117" t="s">
        <v>428</v>
      </c>
      <c r="F310" s="307">
        <v>280</v>
      </c>
      <c r="G310" s="307">
        <v>234.5</v>
      </c>
      <c r="H310" s="307">
        <v>260.5</v>
      </c>
      <c r="I310" s="307">
        <v>186</v>
      </c>
      <c r="J310" s="307">
        <v>199.8</v>
      </c>
      <c r="K310" s="308">
        <v>142.80000000000001</v>
      </c>
    </row>
    <row r="311" spans="2:11" ht="17.25" customHeight="1">
      <c r="C311" s="233" t="s">
        <v>1389</v>
      </c>
      <c r="D311" s="234"/>
      <c r="E311" s="117" t="s">
        <v>428</v>
      </c>
      <c r="F311" s="307">
        <v>2397.5</v>
      </c>
      <c r="G311" s="307">
        <v>2299.1</v>
      </c>
      <c r="H311" s="307">
        <v>2438.6</v>
      </c>
      <c r="I311" s="307">
        <v>2235.5</v>
      </c>
      <c r="J311" s="307">
        <v>2239.3000000000002</v>
      </c>
      <c r="K311" s="308">
        <v>2046.6</v>
      </c>
    </row>
    <row r="312" spans="2:11" ht="17.25" customHeight="1">
      <c r="C312" s="233" t="s">
        <v>1390</v>
      </c>
      <c r="D312" s="234"/>
      <c r="E312" s="117" t="s">
        <v>428</v>
      </c>
      <c r="F312" s="307">
        <v>17.100000000000001</v>
      </c>
      <c r="G312" s="307">
        <v>23.4</v>
      </c>
      <c r="H312" s="307">
        <v>35.4</v>
      </c>
      <c r="I312" s="307">
        <v>121.4</v>
      </c>
      <c r="J312" s="307">
        <v>16.5</v>
      </c>
      <c r="K312" s="308">
        <v>13.5</v>
      </c>
    </row>
    <row r="313" spans="2:11" ht="17.25" customHeight="1">
      <c r="C313" s="233" t="s">
        <v>1391</v>
      </c>
      <c r="D313" s="234"/>
      <c r="E313" s="117" t="s">
        <v>428</v>
      </c>
      <c r="F313" s="307">
        <v>3.9</v>
      </c>
      <c r="G313" s="307">
        <v>3.6</v>
      </c>
      <c r="H313" s="307">
        <v>5.0999999999999996</v>
      </c>
      <c r="I313" s="307">
        <v>4.9000000000000004</v>
      </c>
      <c r="J313" s="307">
        <v>4</v>
      </c>
      <c r="K313" s="308">
        <v>3.5</v>
      </c>
    </row>
    <row r="314" spans="2:11" ht="17.25" customHeight="1">
      <c r="C314" s="254" t="s">
        <v>777</v>
      </c>
      <c r="D314" s="255"/>
      <c r="E314" s="294" t="s">
        <v>428</v>
      </c>
      <c r="F314" s="309">
        <v>2962.2</v>
      </c>
      <c r="G314" s="309">
        <v>2766.6</v>
      </c>
      <c r="H314" s="309">
        <v>2941.9</v>
      </c>
      <c r="I314" s="309">
        <v>2764.6</v>
      </c>
      <c r="J314" s="309">
        <v>2639.7</v>
      </c>
      <c r="K314" s="310">
        <v>2415.6</v>
      </c>
    </row>
    <row r="316" spans="2:11" ht="17.25" customHeight="1">
      <c r="B316" s="1" t="s">
        <v>1170</v>
      </c>
    </row>
    <row r="317" spans="2:11" ht="17.25" customHeight="1" thickBot="1">
      <c r="C317" s="248"/>
      <c r="D317" s="249"/>
      <c r="E317" s="289"/>
      <c r="F317" s="280">
        <v>2019</v>
      </c>
      <c r="G317" s="280">
        <f>F317+1</f>
        <v>2020</v>
      </c>
      <c r="H317" s="280">
        <f t="shared" ref="H317:K317" si="35">G317+1</f>
        <v>2021</v>
      </c>
      <c r="I317" s="280">
        <f t="shared" si="35"/>
        <v>2022</v>
      </c>
      <c r="J317" s="280">
        <f t="shared" si="35"/>
        <v>2023</v>
      </c>
      <c r="K317" s="180">
        <f t="shared" si="35"/>
        <v>2024</v>
      </c>
    </row>
    <row r="318" spans="2:11" ht="17.25" customHeight="1" thickTop="1">
      <c r="C318" s="243" t="s">
        <v>1386</v>
      </c>
      <c r="D318" s="244"/>
      <c r="E318" s="118" t="s">
        <v>428</v>
      </c>
      <c r="F318" s="246">
        <v>18.2</v>
      </c>
      <c r="G318" s="246">
        <v>16.2</v>
      </c>
      <c r="H318" s="246">
        <v>20.7</v>
      </c>
      <c r="I318" s="246">
        <v>14.4</v>
      </c>
      <c r="J318" s="246">
        <v>9</v>
      </c>
      <c r="K318" s="247">
        <v>10</v>
      </c>
    </row>
    <row r="319" spans="2:11" ht="17.25" customHeight="1">
      <c r="C319" s="233" t="s">
        <v>1387</v>
      </c>
      <c r="D319" s="234"/>
      <c r="E319" s="117" t="s">
        <v>428</v>
      </c>
      <c r="F319" s="236">
        <v>16.600000000000001</v>
      </c>
      <c r="G319" s="236">
        <v>15.6</v>
      </c>
      <c r="H319" s="236">
        <v>10.199999999999999</v>
      </c>
      <c r="I319" s="236">
        <v>26.8</v>
      </c>
      <c r="J319" s="236">
        <v>12.6</v>
      </c>
      <c r="K319" s="237">
        <v>18.7</v>
      </c>
    </row>
    <row r="320" spans="2:11" ht="17.25" customHeight="1">
      <c r="C320" s="233" t="s">
        <v>1388</v>
      </c>
      <c r="D320" s="234"/>
      <c r="E320" s="117" t="s">
        <v>428</v>
      </c>
      <c r="F320" s="236">
        <v>7.5</v>
      </c>
      <c r="G320" s="236">
        <v>7</v>
      </c>
      <c r="H320" s="236">
        <v>5.5</v>
      </c>
      <c r="I320" s="236">
        <v>4.9000000000000004</v>
      </c>
      <c r="J320" s="236">
        <v>5.7</v>
      </c>
      <c r="K320" s="237">
        <v>4.5</v>
      </c>
    </row>
    <row r="321" spans="2:12" ht="17.25" customHeight="1">
      <c r="C321" s="233" t="s">
        <v>1389</v>
      </c>
      <c r="D321" s="234"/>
      <c r="E321" s="117" t="s">
        <v>428</v>
      </c>
      <c r="F321" s="236">
        <v>48.2</v>
      </c>
      <c r="G321" s="236">
        <v>59.8</v>
      </c>
      <c r="H321" s="236">
        <v>47.8</v>
      </c>
      <c r="I321" s="236">
        <v>54.7</v>
      </c>
      <c r="J321" s="236">
        <v>54.6</v>
      </c>
      <c r="K321" s="237">
        <v>73.3</v>
      </c>
    </row>
    <row r="322" spans="2:12" ht="17.25" customHeight="1">
      <c r="C322" s="233" t="s">
        <v>1390</v>
      </c>
      <c r="D322" s="234"/>
      <c r="E322" s="117" t="s">
        <v>428</v>
      </c>
      <c r="F322" s="236">
        <v>0.3</v>
      </c>
      <c r="G322" s="236">
        <v>1.8</v>
      </c>
      <c r="H322" s="236">
        <v>1.3</v>
      </c>
      <c r="I322" s="236">
        <v>1.3</v>
      </c>
      <c r="J322" s="236">
        <v>2.2000000000000002</v>
      </c>
      <c r="K322" s="237">
        <v>1.7</v>
      </c>
    </row>
    <row r="323" spans="2:12" ht="17.25" customHeight="1">
      <c r="C323" s="233" t="s">
        <v>1391</v>
      </c>
      <c r="D323" s="234"/>
      <c r="E323" s="117" t="s">
        <v>428</v>
      </c>
      <c r="F323" s="236">
        <v>2.8</v>
      </c>
      <c r="G323" s="236">
        <v>2</v>
      </c>
      <c r="H323" s="236">
        <v>2.9</v>
      </c>
      <c r="I323" s="236">
        <v>2.5</v>
      </c>
      <c r="J323" s="236">
        <v>2.6</v>
      </c>
      <c r="K323" s="237">
        <v>1.8</v>
      </c>
    </row>
    <row r="324" spans="2:12" ht="17.25" customHeight="1">
      <c r="C324" s="254" t="s">
        <v>777</v>
      </c>
      <c r="D324" s="255"/>
      <c r="E324" s="294" t="s">
        <v>428</v>
      </c>
      <c r="F324" s="257">
        <v>93.5</v>
      </c>
      <c r="G324" s="257">
        <v>102.5</v>
      </c>
      <c r="H324" s="257">
        <v>88.4</v>
      </c>
      <c r="I324" s="257">
        <v>104.5</v>
      </c>
      <c r="J324" s="257">
        <v>86.8</v>
      </c>
      <c r="K324" s="258">
        <v>110</v>
      </c>
    </row>
    <row r="326" spans="2:12" ht="17.25" customHeight="1">
      <c r="B326" s="1" t="s">
        <v>1171</v>
      </c>
    </row>
    <row r="327" spans="2:12" ht="17.25" customHeight="1" thickBot="1">
      <c r="C327" s="248"/>
      <c r="D327" s="249"/>
      <c r="E327" s="289"/>
      <c r="F327" s="280">
        <v>2019</v>
      </c>
      <c r="G327" s="280">
        <f>F327+1</f>
        <v>2020</v>
      </c>
      <c r="H327" s="280">
        <f t="shared" ref="H327:K327" si="36">G327+1</f>
        <v>2021</v>
      </c>
      <c r="I327" s="280">
        <f t="shared" si="36"/>
        <v>2022</v>
      </c>
      <c r="J327" s="280">
        <f t="shared" si="36"/>
        <v>2023</v>
      </c>
      <c r="K327" s="180">
        <f t="shared" si="36"/>
        <v>2024</v>
      </c>
      <c r="L327" s="232"/>
    </row>
    <row r="328" spans="2:12" ht="17.25" customHeight="1" thickTop="1">
      <c r="C328" s="243" t="s">
        <v>1457</v>
      </c>
      <c r="D328" s="244"/>
      <c r="E328" s="118" t="s">
        <v>428</v>
      </c>
      <c r="F328" s="299">
        <v>23233</v>
      </c>
      <c r="G328" s="299">
        <v>18214</v>
      </c>
      <c r="H328" s="299">
        <v>18835</v>
      </c>
      <c r="I328" s="299">
        <v>15724</v>
      </c>
      <c r="J328" s="299">
        <v>11955</v>
      </c>
      <c r="K328" s="300">
        <v>10689</v>
      </c>
    </row>
    <row r="329" spans="2:12" ht="17.25" customHeight="1">
      <c r="C329" s="233" t="s">
        <v>1458</v>
      </c>
      <c r="D329" s="234"/>
      <c r="E329" s="117" t="s">
        <v>428</v>
      </c>
      <c r="F329" s="301">
        <v>7299</v>
      </c>
      <c r="G329" s="301">
        <v>6466</v>
      </c>
      <c r="H329" s="301">
        <v>7282</v>
      </c>
      <c r="I329" s="301">
        <v>6112</v>
      </c>
      <c r="J329" s="301">
        <v>6406</v>
      </c>
      <c r="K329" s="302">
        <v>5782</v>
      </c>
    </row>
    <row r="330" spans="2:12" ht="17.25" customHeight="1">
      <c r="C330" s="233" t="s">
        <v>1455</v>
      </c>
      <c r="D330" s="234"/>
      <c r="E330" s="117" t="s">
        <v>428</v>
      </c>
      <c r="F330" s="301">
        <v>440</v>
      </c>
      <c r="G330" s="301">
        <v>458</v>
      </c>
      <c r="H330" s="301">
        <v>194</v>
      </c>
      <c r="I330" s="301">
        <v>274</v>
      </c>
      <c r="J330" s="301">
        <v>249</v>
      </c>
      <c r="K330" s="302">
        <v>271</v>
      </c>
    </row>
    <row r="331" spans="2:12" ht="17.25" customHeight="1">
      <c r="C331" s="233" t="s">
        <v>1456</v>
      </c>
      <c r="D331" s="234"/>
      <c r="E331" s="117" t="s">
        <v>428</v>
      </c>
      <c r="F331" s="301">
        <v>1253</v>
      </c>
      <c r="G331" s="301">
        <v>1304</v>
      </c>
      <c r="H331" s="301">
        <v>2039</v>
      </c>
      <c r="I331" s="301">
        <v>1462</v>
      </c>
      <c r="J331" s="301">
        <v>806</v>
      </c>
      <c r="K331" s="302">
        <v>757</v>
      </c>
    </row>
    <row r="332" spans="2:12" ht="17.25" customHeight="1">
      <c r="C332" s="254" t="s">
        <v>777</v>
      </c>
      <c r="D332" s="255"/>
      <c r="E332" s="294" t="s">
        <v>428</v>
      </c>
      <c r="F332" s="303">
        <v>32226</v>
      </c>
      <c r="G332" s="303">
        <v>26441</v>
      </c>
      <c r="H332" s="303">
        <v>28349</v>
      </c>
      <c r="I332" s="303">
        <v>23573</v>
      </c>
      <c r="J332" s="303">
        <v>19416</v>
      </c>
      <c r="K332" s="304">
        <v>17499</v>
      </c>
    </row>
    <row r="334" spans="2:12" ht="17.25" customHeight="1">
      <c r="B334" s="1" t="s">
        <v>1172</v>
      </c>
    </row>
    <row r="335" spans="2:12" ht="17.25" customHeight="1" thickBot="1">
      <c r="C335" s="248"/>
      <c r="D335" s="249"/>
      <c r="E335" s="289"/>
      <c r="F335" s="280">
        <v>2019</v>
      </c>
      <c r="G335" s="280">
        <f>F335+1</f>
        <v>2020</v>
      </c>
      <c r="H335" s="280">
        <f t="shared" ref="H335:K335" si="37">G335+1</f>
        <v>2021</v>
      </c>
      <c r="I335" s="280">
        <f t="shared" si="37"/>
        <v>2022</v>
      </c>
      <c r="J335" s="280">
        <f t="shared" si="37"/>
        <v>2023</v>
      </c>
      <c r="K335" s="180">
        <f t="shared" si="37"/>
        <v>2024</v>
      </c>
    </row>
    <row r="336" spans="2:12" ht="17.25" customHeight="1" thickTop="1">
      <c r="C336" s="243" t="s">
        <v>1567</v>
      </c>
      <c r="D336" s="244"/>
      <c r="E336" s="118" t="s">
        <v>428</v>
      </c>
      <c r="F336" s="245" t="s">
        <v>40</v>
      </c>
      <c r="G336" s="245" t="s">
        <v>40</v>
      </c>
      <c r="H336" s="276">
        <v>488</v>
      </c>
      <c r="I336" s="276">
        <v>273</v>
      </c>
      <c r="J336" s="276">
        <v>570</v>
      </c>
      <c r="K336" s="277" t="s">
        <v>434</v>
      </c>
    </row>
    <row r="337" spans="2:11" ht="17.25" customHeight="1">
      <c r="C337" s="233" t="s">
        <v>1459</v>
      </c>
      <c r="D337" s="234"/>
      <c r="E337" s="117" t="s">
        <v>428</v>
      </c>
      <c r="F337" s="235" t="s">
        <v>40</v>
      </c>
      <c r="G337" s="235" t="s">
        <v>40</v>
      </c>
      <c r="H337" s="259">
        <v>685</v>
      </c>
      <c r="I337" s="259">
        <v>276</v>
      </c>
      <c r="J337" s="259">
        <v>173</v>
      </c>
      <c r="K337" s="265" t="s">
        <v>434</v>
      </c>
    </row>
    <row r="338" spans="2:11" ht="17.25" customHeight="1">
      <c r="C338" s="233" t="s">
        <v>1568</v>
      </c>
      <c r="D338" s="234"/>
      <c r="E338" s="117" t="s">
        <v>428</v>
      </c>
      <c r="F338" s="235" t="s">
        <v>40</v>
      </c>
      <c r="G338" s="235" t="s">
        <v>40</v>
      </c>
      <c r="H338" s="266">
        <v>1048</v>
      </c>
      <c r="I338" s="236">
        <v>969</v>
      </c>
      <c r="J338" s="267">
        <v>1150</v>
      </c>
      <c r="K338" s="265" t="s">
        <v>434</v>
      </c>
    </row>
    <row r="339" spans="2:11" ht="17.25" customHeight="1">
      <c r="C339" s="238" t="s">
        <v>1460</v>
      </c>
      <c r="D339" s="239"/>
      <c r="E339" s="120" t="s">
        <v>428</v>
      </c>
      <c r="F339" s="240" t="s">
        <v>40</v>
      </c>
      <c r="G339" s="240" t="s">
        <v>40</v>
      </c>
      <c r="H339" s="268">
        <v>2438</v>
      </c>
      <c r="I339" s="269">
        <v>2633</v>
      </c>
      <c r="J339" s="269">
        <v>2696</v>
      </c>
      <c r="K339" s="270" t="s">
        <v>434</v>
      </c>
    </row>
    <row r="340" spans="2:11" ht="17.25" customHeight="1">
      <c r="C340" s="182" t="s">
        <v>1500</v>
      </c>
      <c r="F340" s="177"/>
      <c r="G340" s="177"/>
      <c r="H340" s="177"/>
    </row>
    <row r="341" spans="2:11" ht="17.25" customHeight="1">
      <c r="C341" s="214"/>
    </row>
    <row r="342" spans="2:11" ht="17.25" customHeight="1">
      <c r="B342" s="1" t="s">
        <v>1209</v>
      </c>
    </row>
    <row r="343" spans="2:11" ht="17.25" customHeight="1" thickBot="1">
      <c r="C343" s="248"/>
      <c r="D343" s="249"/>
      <c r="E343" s="289"/>
      <c r="F343" s="280">
        <v>2019</v>
      </c>
      <c r="G343" s="280">
        <f>F343+1</f>
        <v>2020</v>
      </c>
      <c r="H343" s="280">
        <f t="shared" ref="H343:K343" si="38">G343+1</f>
        <v>2021</v>
      </c>
      <c r="I343" s="280">
        <f t="shared" si="38"/>
        <v>2022</v>
      </c>
      <c r="J343" s="280">
        <f t="shared" si="38"/>
        <v>2023</v>
      </c>
      <c r="K343" s="180">
        <f t="shared" si="38"/>
        <v>2024</v>
      </c>
    </row>
    <row r="344" spans="2:11" ht="17.25" customHeight="1" thickTop="1">
      <c r="C344" s="243" t="s">
        <v>1226</v>
      </c>
      <c r="D344" s="244"/>
      <c r="E344" s="118" t="s">
        <v>484</v>
      </c>
      <c r="F344" s="245" t="s">
        <v>40</v>
      </c>
      <c r="G344" s="245" t="s">
        <v>40</v>
      </c>
      <c r="H344" s="276">
        <v>3</v>
      </c>
      <c r="I344" s="278">
        <v>1.9</v>
      </c>
      <c r="J344" s="246">
        <v>0.03</v>
      </c>
      <c r="K344" s="277" t="s">
        <v>434</v>
      </c>
    </row>
    <row r="345" spans="2:11" ht="17.25" customHeight="1">
      <c r="C345" s="233" t="s">
        <v>1461</v>
      </c>
      <c r="D345" s="234"/>
      <c r="E345" s="117" t="s">
        <v>484</v>
      </c>
      <c r="F345" s="235" t="s">
        <v>40</v>
      </c>
      <c r="G345" s="235" t="s">
        <v>40</v>
      </c>
      <c r="H345" s="259">
        <v>0.3</v>
      </c>
      <c r="I345" s="236">
        <v>0.5</v>
      </c>
      <c r="J345" s="271">
        <v>0.12</v>
      </c>
      <c r="K345" s="265" t="s">
        <v>434</v>
      </c>
    </row>
    <row r="346" spans="2:11" ht="17.25" customHeight="1">
      <c r="C346" s="254" t="s">
        <v>777</v>
      </c>
      <c r="D346" s="255"/>
      <c r="E346" s="294"/>
      <c r="F346" s="256" t="s">
        <v>40</v>
      </c>
      <c r="G346" s="256" t="s">
        <v>40</v>
      </c>
      <c r="H346" s="272">
        <v>3.3</v>
      </c>
      <c r="I346" s="257">
        <v>2.4</v>
      </c>
      <c r="J346" s="273">
        <v>0.15</v>
      </c>
      <c r="K346" s="274" t="s">
        <v>434</v>
      </c>
    </row>
    <row r="347" spans="2:11" ht="17.25" customHeight="1">
      <c r="C347" s="182" t="s">
        <v>1500</v>
      </c>
      <c r="E347" s="177"/>
      <c r="F347" s="177"/>
      <c r="G347" s="177"/>
      <c r="H347" s="177"/>
    </row>
    <row r="349" spans="2:11" ht="17.25" customHeight="1">
      <c r="B349" s="1" t="s">
        <v>1173</v>
      </c>
    </row>
    <row r="350" spans="2:11" ht="17.25" customHeight="1" thickBot="1">
      <c r="C350" s="248"/>
      <c r="D350" s="249"/>
      <c r="E350" s="289"/>
      <c r="F350" s="280">
        <v>2019</v>
      </c>
      <c r="G350" s="280">
        <f>F350+1</f>
        <v>2020</v>
      </c>
      <c r="H350" s="280">
        <f t="shared" ref="H350:K350" si="39">G350+1</f>
        <v>2021</v>
      </c>
      <c r="I350" s="280">
        <f t="shared" si="39"/>
        <v>2022</v>
      </c>
      <c r="J350" s="280">
        <f t="shared" si="39"/>
        <v>2023</v>
      </c>
      <c r="K350" s="180">
        <f t="shared" si="39"/>
        <v>2024</v>
      </c>
    </row>
    <row r="351" spans="2:11" ht="17.25" customHeight="1" thickTop="1">
      <c r="C351" s="243" t="s">
        <v>1226</v>
      </c>
      <c r="D351" s="244"/>
      <c r="E351" s="118" t="s">
        <v>428</v>
      </c>
      <c r="F351" s="245" t="s">
        <v>40</v>
      </c>
      <c r="G351" s="245" t="s">
        <v>40</v>
      </c>
      <c r="H351" s="297">
        <v>374</v>
      </c>
      <c r="I351" s="297">
        <v>207</v>
      </c>
      <c r="J351" s="297">
        <v>68</v>
      </c>
      <c r="K351" s="277" t="s">
        <v>434</v>
      </c>
    </row>
    <row r="352" spans="2:11" ht="17.25" customHeight="1">
      <c r="C352" s="233" t="s">
        <v>1461</v>
      </c>
      <c r="D352" s="234"/>
      <c r="E352" s="117" t="s">
        <v>428</v>
      </c>
      <c r="F352" s="235" t="s">
        <v>40</v>
      </c>
      <c r="G352" s="235" t="s">
        <v>40</v>
      </c>
      <c r="H352" s="298">
        <v>653</v>
      </c>
      <c r="I352" s="298">
        <v>234</v>
      </c>
      <c r="J352" s="298">
        <v>3</v>
      </c>
      <c r="K352" s="265" t="s">
        <v>434</v>
      </c>
    </row>
    <row r="353" spans="2:19" ht="17.850000000000001" customHeight="1">
      <c r="C353" s="254" t="s">
        <v>777</v>
      </c>
      <c r="D353" s="255"/>
      <c r="E353" s="294" t="s">
        <v>428</v>
      </c>
      <c r="F353" s="256" t="s">
        <v>40</v>
      </c>
      <c r="G353" s="256" t="s">
        <v>40</v>
      </c>
      <c r="H353" s="296">
        <v>1027</v>
      </c>
      <c r="I353" s="296">
        <v>441</v>
      </c>
      <c r="J353" s="296">
        <v>70</v>
      </c>
      <c r="K353" s="274" t="s">
        <v>434</v>
      </c>
    </row>
    <row r="354" spans="2:19" ht="17.850000000000001" customHeight="1">
      <c r="C354" s="182" t="s">
        <v>1500</v>
      </c>
      <c r="E354" s="177"/>
      <c r="F354" s="177"/>
      <c r="G354" s="177"/>
      <c r="H354" s="177"/>
    </row>
    <row r="355" spans="2:19" ht="17.850000000000001" customHeight="1"/>
    <row r="356" spans="2:19" ht="17.25" customHeight="1">
      <c r="B356" s="1" t="s">
        <v>1174</v>
      </c>
    </row>
    <row r="357" spans="2:19" ht="17.25" customHeight="1" thickBot="1">
      <c r="C357" s="410"/>
      <c r="D357" s="426"/>
      <c r="E357" s="289"/>
      <c r="F357" s="411">
        <v>2019</v>
      </c>
      <c r="G357" s="411">
        <f>F357+1</f>
        <v>2020</v>
      </c>
      <c r="H357" s="411">
        <f t="shared" ref="H357:K357" si="40">G357+1</f>
        <v>2021</v>
      </c>
      <c r="I357" s="411">
        <f t="shared" si="40"/>
        <v>2022</v>
      </c>
      <c r="J357" s="411">
        <f t="shared" si="40"/>
        <v>2023</v>
      </c>
      <c r="K357" s="180">
        <f t="shared" si="40"/>
        <v>2024</v>
      </c>
    </row>
    <row r="358" spans="2:19" ht="17.25" customHeight="1" thickTop="1">
      <c r="C358" s="427" t="s">
        <v>777</v>
      </c>
      <c r="D358" s="428"/>
      <c r="E358" s="429" t="s">
        <v>428</v>
      </c>
      <c r="F358" s="430" t="s">
        <v>40</v>
      </c>
      <c r="G358" s="430" t="s">
        <v>40</v>
      </c>
      <c r="H358" s="430" t="s">
        <v>992</v>
      </c>
      <c r="I358" s="431">
        <v>427</v>
      </c>
      <c r="J358" s="431">
        <v>339</v>
      </c>
      <c r="K358" s="432">
        <v>351</v>
      </c>
    </row>
    <row r="361" spans="2:19" ht="17.25" customHeight="1">
      <c r="B361" s="1" t="s">
        <v>1532</v>
      </c>
      <c r="C361" s="1"/>
      <c r="D361" s="7"/>
      <c r="E361" s="1"/>
      <c r="F361" s="1"/>
      <c r="G361" s="1"/>
      <c r="H361" s="1"/>
      <c r="I361" s="1"/>
      <c r="J361"/>
      <c r="K361"/>
      <c r="L361"/>
      <c r="M361"/>
      <c r="N361"/>
      <c r="O361" s="1"/>
      <c r="P361" s="1"/>
      <c r="Q361" s="1"/>
      <c r="R361" s="1"/>
      <c r="S361" s="1"/>
    </row>
    <row r="362" spans="2:19" ht="17.25" customHeight="1">
      <c r="B362" s="1"/>
      <c r="C362" s="386" t="s">
        <v>1551</v>
      </c>
      <c r="D362" s="387" t="s">
        <v>1554</v>
      </c>
      <c r="E362" s="388"/>
      <c r="F362" s="388"/>
      <c r="G362" s="388"/>
      <c r="H362" s="389"/>
      <c r="I362" s="387" t="s">
        <v>1552</v>
      </c>
      <c r="J362" s="388"/>
      <c r="K362" s="388"/>
      <c r="L362" s="388"/>
      <c r="M362" s="388"/>
      <c r="N362" s="388"/>
      <c r="O362" s="388"/>
      <c r="P362" s="388"/>
      <c r="Q362" s="388"/>
      <c r="R362" s="388"/>
      <c r="S362" s="389"/>
    </row>
    <row r="363" spans="2:19" ht="34.5" customHeight="1">
      <c r="B363" s="1"/>
      <c r="C363" s="390">
        <v>45868</v>
      </c>
      <c r="D363" s="387" t="s">
        <v>1555</v>
      </c>
      <c r="E363" s="391"/>
      <c r="F363" s="388"/>
      <c r="G363" s="388"/>
      <c r="H363" s="389"/>
      <c r="I363" s="469" t="s">
        <v>1556</v>
      </c>
      <c r="J363" s="470"/>
      <c r="K363" s="470"/>
      <c r="L363" s="470"/>
      <c r="M363" s="470"/>
      <c r="N363" s="470"/>
      <c r="O363" s="470"/>
      <c r="P363" s="470"/>
      <c r="Q363" s="470"/>
      <c r="R363" s="470"/>
      <c r="S363" s="471"/>
    </row>
    <row r="364" spans="2:19" ht="17.25" customHeight="1">
      <c r="B364" s="1"/>
      <c r="C364" s="390">
        <v>45868</v>
      </c>
      <c r="D364" s="387" t="s">
        <v>1534</v>
      </c>
      <c r="E364" s="391"/>
      <c r="F364" s="388"/>
      <c r="G364" s="388"/>
      <c r="H364" s="389"/>
      <c r="I364" s="460" t="s">
        <v>1557</v>
      </c>
      <c r="J364" s="461"/>
      <c r="K364" s="461"/>
      <c r="L364" s="461"/>
      <c r="M364" s="461"/>
      <c r="N364" s="461"/>
      <c r="O364" s="461"/>
      <c r="P364" s="461"/>
      <c r="Q364" s="461"/>
      <c r="R364" s="461"/>
      <c r="S364" s="462"/>
    </row>
    <row r="365" spans="2:19" ht="17.25" customHeight="1">
      <c r="C365" s="390">
        <v>45868</v>
      </c>
      <c r="D365" s="387" t="s">
        <v>1535</v>
      </c>
      <c r="E365" s="391"/>
      <c r="F365" s="388"/>
      <c r="G365" s="388"/>
      <c r="H365" s="389"/>
      <c r="I365" s="463"/>
      <c r="J365" s="464"/>
      <c r="K365" s="464"/>
      <c r="L365" s="464"/>
      <c r="M365" s="464"/>
      <c r="N365" s="464"/>
      <c r="O365" s="464"/>
      <c r="P365" s="464"/>
      <c r="Q365" s="464"/>
      <c r="R365" s="464"/>
      <c r="S365" s="465"/>
    </row>
    <row r="366" spans="2:19" ht="17.25" customHeight="1">
      <c r="C366" s="390">
        <v>45868</v>
      </c>
      <c r="D366" s="387" t="s">
        <v>1553</v>
      </c>
      <c r="E366" s="391"/>
      <c r="F366" s="388"/>
      <c r="G366" s="388"/>
      <c r="H366" s="389"/>
      <c r="I366" s="463"/>
      <c r="J366" s="464"/>
      <c r="K366" s="464"/>
      <c r="L366" s="464"/>
      <c r="M366" s="464"/>
      <c r="N366" s="464"/>
      <c r="O366" s="464"/>
      <c r="P366" s="464"/>
      <c r="Q366" s="464"/>
      <c r="R366" s="464"/>
      <c r="S366" s="465"/>
    </row>
    <row r="367" spans="2:19" ht="17.25" customHeight="1">
      <c r="C367" s="390">
        <v>45868</v>
      </c>
      <c r="D367" s="387" t="s">
        <v>1536</v>
      </c>
      <c r="E367" s="391"/>
      <c r="F367" s="388"/>
      <c r="G367" s="388"/>
      <c r="H367" s="389"/>
      <c r="I367" s="463"/>
      <c r="J367" s="464"/>
      <c r="K367" s="464"/>
      <c r="L367" s="464"/>
      <c r="M367" s="464"/>
      <c r="N367" s="464"/>
      <c r="O367" s="464"/>
      <c r="P367" s="464"/>
      <c r="Q367" s="464"/>
      <c r="R367" s="464"/>
      <c r="S367" s="465"/>
    </row>
    <row r="368" spans="2:19" ht="17.25" customHeight="1">
      <c r="C368" s="390">
        <v>45868</v>
      </c>
      <c r="D368" s="387" t="s">
        <v>1537</v>
      </c>
      <c r="E368" s="391"/>
      <c r="F368" s="388"/>
      <c r="G368" s="388"/>
      <c r="H368" s="389"/>
      <c r="I368" s="463"/>
      <c r="J368" s="464"/>
      <c r="K368" s="464"/>
      <c r="L368" s="464"/>
      <c r="M368" s="464"/>
      <c r="N368" s="464"/>
      <c r="O368" s="464"/>
      <c r="P368" s="464"/>
      <c r="Q368" s="464"/>
      <c r="R368" s="464"/>
      <c r="S368" s="465"/>
    </row>
    <row r="369" spans="3:19" ht="17.25" customHeight="1">
      <c r="C369" s="390">
        <v>45868</v>
      </c>
      <c r="D369" s="392" t="s">
        <v>1538</v>
      </c>
      <c r="E369" s="393"/>
      <c r="F369" s="394"/>
      <c r="G369" s="394"/>
      <c r="H369" s="395"/>
      <c r="I369" s="463"/>
      <c r="J369" s="464"/>
      <c r="K369" s="464"/>
      <c r="L369" s="464"/>
      <c r="M369" s="464"/>
      <c r="N369" s="464"/>
      <c r="O369" s="464"/>
      <c r="P369" s="464"/>
      <c r="Q369" s="464"/>
      <c r="R369" s="464"/>
      <c r="S369" s="465"/>
    </row>
    <row r="370" spans="3:19" ht="17.25" customHeight="1">
      <c r="C370" s="390">
        <v>45868</v>
      </c>
      <c r="D370" s="387" t="s">
        <v>1539</v>
      </c>
      <c r="E370" s="391"/>
      <c r="F370" s="388"/>
      <c r="G370" s="388"/>
      <c r="H370" s="389"/>
      <c r="I370" s="463"/>
      <c r="J370" s="464"/>
      <c r="K370" s="464"/>
      <c r="L370" s="464"/>
      <c r="M370" s="464"/>
      <c r="N370" s="464"/>
      <c r="O370" s="464"/>
      <c r="P370" s="464"/>
      <c r="Q370" s="464"/>
      <c r="R370" s="464"/>
      <c r="S370" s="465"/>
    </row>
    <row r="371" spans="3:19" ht="17.25" customHeight="1">
      <c r="C371" s="390">
        <v>45868</v>
      </c>
      <c r="D371" s="387" t="s">
        <v>1540</v>
      </c>
      <c r="E371" s="391"/>
      <c r="F371" s="388"/>
      <c r="G371" s="388"/>
      <c r="H371" s="389"/>
      <c r="I371" s="463"/>
      <c r="J371" s="464"/>
      <c r="K371" s="464"/>
      <c r="L371" s="464"/>
      <c r="M371" s="464"/>
      <c r="N371" s="464"/>
      <c r="O371" s="464"/>
      <c r="P371" s="464"/>
      <c r="Q371" s="464"/>
      <c r="R371" s="464"/>
      <c r="S371" s="465"/>
    </row>
    <row r="372" spans="3:19" ht="17.25" customHeight="1">
      <c r="C372" s="390">
        <v>45868</v>
      </c>
      <c r="D372" s="387" t="s">
        <v>1541</v>
      </c>
      <c r="E372" s="391"/>
      <c r="F372" s="388"/>
      <c r="G372" s="388"/>
      <c r="H372" s="389"/>
      <c r="I372" s="463"/>
      <c r="J372" s="464"/>
      <c r="K372" s="464"/>
      <c r="L372" s="464"/>
      <c r="M372" s="464"/>
      <c r="N372" s="464"/>
      <c r="O372" s="464"/>
      <c r="P372" s="464"/>
      <c r="Q372" s="464"/>
      <c r="R372" s="464"/>
      <c r="S372" s="465"/>
    </row>
    <row r="373" spans="3:19" ht="17.25" customHeight="1">
      <c r="C373" s="390">
        <v>45868</v>
      </c>
      <c r="D373" s="387" t="s">
        <v>1542</v>
      </c>
      <c r="E373" s="391"/>
      <c r="F373" s="388"/>
      <c r="G373" s="388"/>
      <c r="H373" s="389"/>
      <c r="I373" s="463"/>
      <c r="J373" s="464"/>
      <c r="K373" s="464"/>
      <c r="L373" s="464"/>
      <c r="M373" s="464"/>
      <c r="N373" s="464"/>
      <c r="O373" s="464"/>
      <c r="P373" s="464"/>
      <c r="Q373" s="464"/>
      <c r="R373" s="464"/>
      <c r="S373" s="465"/>
    </row>
    <row r="374" spans="3:19" ht="17.25" customHeight="1">
      <c r="C374" s="390">
        <v>45868</v>
      </c>
      <c r="D374" s="387" t="s">
        <v>1543</v>
      </c>
      <c r="E374" s="391"/>
      <c r="F374" s="388"/>
      <c r="G374" s="388"/>
      <c r="H374" s="389"/>
      <c r="I374" s="463"/>
      <c r="J374" s="464"/>
      <c r="K374" s="464"/>
      <c r="L374" s="464"/>
      <c r="M374" s="464"/>
      <c r="N374" s="464"/>
      <c r="O374" s="464"/>
      <c r="P374" s="464"/>
      <c r="Q374" s="464"/>
      <c r="R374" s="464"/>
      <c r="S374" s="465"/>
    </row>
    <row r="375" spans="3:19" ht="17.25" customHeight="1">
      <c r="C375" s="390">
        <v>45868</v>
      </c>
      <c r="D375" s="387" t="s">
        <v>1544</v>
      </c>
      <c r="E375" s="391"/>
      <c r="F375" s="388"/>
      <c r="G375" s="388"/>
      <c r="H375" s="389"/>
      <c r="I375" s="463"/>
      <c r="J375" s="464"/>
      <c r="K375" s="464"/>
      <c r="L375" s="464"/>
      <c r="M375" s="464"/>
      <c r="N375" s="464"/>
      <c r="O375" s="464"/>
      <c r="P375" s="464"/>
      <c r="Q375" s="464"/>
      <c r="R375" s="464"/>
      <c r="S375" s="465"/>
    </row>
    <row r="376" spans="3:19" ht="17.25" customHeight="1">
      <c r="C376" s="390">
        <v>45868</v>
      </c>
      <c r="D376" s="387" t="s">
        <v>1545</v>
      </c>
      <c r="E376" s="391"/>
      <c r="F376" s="388"/>
      <c r="G376" s="388"/>
      <c r="H376" s="389"/>
      <c r="I376" s="463"/>
      <c r="J376" s="464"/>
      <c r="K376" s="464"/>
      <c r="L376" s="464"/>
      <c r="M376" s="464"/>
      <c r="N376" s="464"/>
      <c r="O376" s="464"/>
      <c r="P376" s="464"/>
      <c r="Q376" s="464"/>
      <c r="R376" s="464"/>
      <c r="S376" s="465"/>
    </row>
    <row r="377" spans="3:19" ht="17.25" customHeight="1">
      <c r="C377" s="390">
        <v>45868</v>
      </c>
      <c r="D377" s="387" t="s">
        <v>1546</v>
      </c>
      <c r="E377" s="391"/>
      <c r="F377" s="388"/>
      <c r="G377" s="388"/>
      <c r="H377" s="389"/>
      <c r="I377" s="463"/>
      <c r="J377" s="464"/>
      <c r="K377" s="464"/>
      <c r="L377" s="464"/>
      <c r="M377" s="464"/>
      <c r="N377" s="464"/>
      <c r="O377" s="464"/>
      <c r="P377" s="464"/>
      <c r="Q377" s="464"/>
      <c r="R377" s="464"/>
      <c r="S377" s="465"/>
    </row>
    <row r="378" spans="3:19" ht="17.25" customHeight="1">
      <c r="C378" s="390">
        <v>45868</v>
      </c>
      <c r="D378" s="387" t="s">
        <v>1547</v>
      </c>
      <c r="E378" s="391"/>
      <c r="F378" s="388"/>
      <c r="G378" s="388"/>
      <c r="H378" s="389"/>
      <c r="I378" s="463"/>
      <c r="J378" s="464"/>
      <c r="K378" s="464"/>
      <c r="L378" s="464"/>
      <c r="M378" s="464"/>
      <c r="N378" s="464"/>
      <c r="O378" s="464"/>
      <c r="P378" s="464"/>
      <c r="Q378" s="464"/>
      <c r="R378" s="464"/>
      <c r="S378" s="465"/>
    </row>
    <row r="379" spans="3:19" ht="17.25" customHeight="1">
      <c r="C379" s="390">
        <v>45868</v>
      </c>
      <c r="D379" s="387" t="s">
        <v>1548</v>
      </c>
      <c r="E379" s="391"/>
      <c r="F379" s="388"/>
      <c r="G379" s="388"/>
      <c r="H379" s="389"/>
      <c r="I379" s="463"/>
      <c r="J379" s="464"/>
      <c r="K379" s="464"/>
      <c r="L379" s="464"/>
      <c r="M379" s="464"/>
      <c r="N379" s="464"/>
      <c r="O379" s="464"/>
      <c r="P379" s="464"/>
      <c r="Q379" s="464"/>
      <c r="R379" s="464"/>
      <c r="S379" s="465"/>
    </row>
    <row r="380" spans="3:19" ht="17.25" customHeight="1">
      <c r="C380" s="390">
        <v>45868</v>
      </c>
      <c r="D380" s="387" t="s">
        <v>1549</v>
      </c>
      <c r="E380" s="391"/>
      <c r="F380" s="388"/>
      <c r="G380" s="388"/>
      <c r="H380" s="389"/>
      <c r="I380" s="463"/>
      <c r="J380" s="464"/>
      <c r="K380" s="464"/>
      <c r="L380" s="464"/>
      <c r="M380" s="464"/>
      <c r="N380" s="464"/>
      <c r="O380" s="464"/>
      <c r="P380" s="464"/>
      <c r="Q380" s="464"/>
      <c r="R380" s="464"/>
      <c r="S380" s="465"/>
    </row>
    <row r="381" spans="3:19" ht="17.25" customHeight="1">
      <c r="C381" s="390">
        <v>45868</v>
      </c>
      <c r="D381" s="387" t="s">
        <v>1550</v>
      </c>
      <c r="E381" s="391"/>
      <c r="F381" s="388"/>
      <c r="G381" s="388"/>
      <c r="H381" s="389"/>
      <c r="I381" s="466"/>
      <c r="J381" s="467"/>
      <c r="K381" s="467"/>
      <c r="L381" s="467"/>
      <c r="M381" s="467"/>
      <c r="N381" s="467"/>
      <c r="O381" s="467"/>
      <c r="P381" s="467"/>
      <c r="Q381" s="467"/>
      <c r="R381" s="467"/>
      <c r="S381" s="468"/>
    </row>
  </sheetData>
  <mergeCells count="3">
    <mergeCell ref="C259:D259"/>
    <mergeCell ref="I364:S381"/>
    <mergeCell ref="I363:S363"/>
  </mergeCells>
  <phoneticPr fontId="3"/>
  <hyperlinks>
    <hyperlink ref="E1" r:id="rId1" xr:uid="{8ABAA3FB-A916-4DA8-9266-2334BDD4691A}"/>
  </hyperlinks>
  <pageMargins left="0.7" right="0.7" top="0.75" bottom="0.75" header="0.3" footer="0.3"/>
  <pageSetup paperSize="9" scale="47" fitToHeight="0"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A47DB-E47C-4F7D-B613-D7206DAA1D94}">
  <sheetPr>
    <tabColor rgb="FF92D050"/>
    <pageSetUpPr fitToPage="1"/>
  </sheetPr>
  <dimension ref="A1:J188"/>
  <sheetViews>
    <sheetView topLeftCell="B1" workbookViewId="0">
      <selection activeCell="E13" sqref="E13:E26"/>
    </sheetView>
  </sheetViews>
  <sheetFormatPr defaultRowHeight="18.75"/>
  <cols>
    <col min="1" max="1" width="1.5" style="183" customWidth="1"/>
    <col min="2" max="2" width="2.375" style="184" customWidth="1"/>
    <col min="3" max="3" width="40.125" style="184" bestFit="1" customWidth="1"/>
    <col min="4" max="4" width="38.25" style="184" bestFit="1" customWidth="1"/>
    <col min="5" max="5" width="33.875" customWidth="1"/>
    <col min="6" max="6" width="31.5" bestFit="1" customWidth="1"/>
    <col min="7" max="7" width="33.625" bestFit="1" customWidth="1"/>
    <col min="10" max="10" width="10.375" customWidth="1"/>
  </cols>
  <sheetData>
    <row r="1" spans="1:10" s="1" customFormat="1" ht="23.25" customHeight="1">
      <c r="A1" s="6" t="s">
        <v>1122</v>
      </c>
      <c r="B1" s="6"/>
      <c r="D1" s="215" t="s">
        <v>1569</v>
      </c>
      <c r="E1" s="443" t="s">
        <v>1570</v>
      </c>
      <c r="I1" s="5" t="s">
        <v>69</v>
      </c>
      <c r="J1" s="178">
        <v>45868</v>
      </c>
    </row>
    <row r="2" spans="1:10" s="1" customFormat="1" ht="23.25" customHeight="1">
      <c r="A2" s="6"/>
      <c r="B2" s="6"/>
      <c r="E2" s="182"/>
      <c r="I2" s="5"/>
      <c r="J2" s="178"/>
    </row>
    <row r="3" spans="1:10" s="1" customFormat="1" ht="14.25">
      <c r="B3" s="1" t="s">
        <v>1477</v>
      </c>
      <c r="E3" s="182"/>
      <c r="I3" s="5"/>
      <c r="J3" s="178"/>
    </row>
    <row r="4" spans="1:10" s="183" customFormat="1" ht="19.5" thickBot="1">
      <c r="C4" s="279" t="s">
        <v>1177</v>
      </c>
      <c r="D4" s="280" t="s">
        <v>1178</v>
      </c>
      <c r="E4" s="180" t="s">
        <v>1176</v>
      </c>
    </row>
    <row r="5" spans="1:10" ht="19.5" thickTop="1">
      <c r="C5" s="333" t="s">
        <v>1225</v>
      </c>
      <c r="D5" s="334" t="s">
        <v>1226</v>
      </c>
      <c r="E5" s="247" t="s">
        <v>1227</v>
      </c>
    </row>
    <row r="6" spans="1:10">
      <c r="C6" s="335"/>
      <c r="D6" s="336"/>
      <c r="E6" s="237" t="s">
        <v>1228</v>
      </c>
    </row>
    <row r="7" spans="1:10">
      <c r="C7" s="335"/>
      <c r="D7" s="336"/>
      <c r="E7" s="237" t="s">
        <v>1229</v>
      </c>
    </row>
    <row r="8" spans="1:10">
      <c r="C8" s="335"/>
      <c r="D8" s="236" t="s">
        <v>1230</v>
      </c>
      <c r="E8" s="237" t="s">
        <v>1231</v>
      </c>
    </row>
    <row r="9" spans="1:10">
      <c r="C9" s="335"/>
      <c r="D9" s="336"/>
      <c r="E9" s="237" t="s">
        <v>1232</v>
      </c>
    </row>
    <row r="10" spans="1:10">
      <c r="C10" s="335"/>
      <c r="D10" s="336"/>
      <c r="E10" s="237" t="s">
        <v>1233</v>
      </c>
    </row>
    <row r="11" spans="1:10">
      <c r="C11" s="335" t="s">
        <v>1234</v>
      </c>
      <c r="D11" s="336" t="s">
        <v>1235</v>
      </c>
      <c r="E11" s="237" t="s">
        <v>1236</v>
      </c>
    </row>
    <row r="12" spans="1:10">
      <c r="C12" s="335"/>
      <c r="D12" s="336" t="s">
        <v>1237</v>
      </c>
      <c r="E12" s="237" t="s">
        <v>1231</v>
      </c>
    </row>
    <row r="13" spans="1:10">
      <c r="C13" s="335"/>
      <c r="D13" s="336"/>
      <c r="E13" s="237" t="s">
        <v>1238</v>
      </c>
    </row>
    <row r="14" spans="1:10">
      <c r="C14" s="335"/>
      <c r="D14" s="336"/>
      <c r="E14" s="237" t="s">
        <v>1239</v>
      </c>
    </row>
    <row r="15" spans="1:10">
      <c r="C15" s="335"/>
      <c r="D15" s="336"/>
      <c r="E15" s="237" t="s">
        <v>1240</v>
      </c>
    </row>
    <row r="16" spans="1:10">
      <c r="C16" s="335"/>
      <c r="D16" s="336"/>
      <c r="E16" s="237" t="s">
        <v>1241</v>
      </c>
    </row>
    <row r="17" spans="3:5">
      <c r="C17" s="335"/>
      <c r="D17" s="336"/>
      <c r="E17" s="237" t="s">
        <v>1242</v>
      </c>
    </row>
    <row r="18" spans="3:5">
      <c r="C18" s="335"/>
      <c r="D18" s="336"/>
      <c r="E18" s="237" t="s">
        <v>1243</v>
      </c>
    </row>
    <row r="19" spans="3:5">
      <c r="C19" s="335"/>
      <c r="D19" s="336"/>
      <c r="E19" s="237" t="s">
        <v>1244</v>
      </c>
    </row>
    <row r="20" spans="3:5">
      <c r="C20" s="335"/>
      <c r="D20" s="336"/>
      <c r="E20" s="237" t="s">
        <v>1245</v>
      </c>
    </row>
    <row r="21" spans="3:5">
      <c r="C21" s="335"/>
      <c r="D21" s="336"/>
      <c r="E21" s="237" t="s">
        <v>1246</v>
      </c>
    </row>
    <row r="22" spans="3:5">
      <c r="C22" s="335"/>
      <c r="D22" s="336"/>
      <c r="E22" s="237" t="s">
        <v>1247</v>
      </c>
    </row>
    <row r="23" spans="3:5">
      <c r="C23" s="335"/>
      <c r="D23" s="336"/>
      <c r="E23" s="237" t="s">
        <v>1248</v>
      </c>
    </row>
    <row r="24" spans="3:5">
      <c r="C24" s="335"/>
      <c r="D24" s="336"/>
      <c r="E24" s="237" t="s">
        <v>1249</v>
      </c>
    </row>
    <row r="25" spans="3:5">
      <c r="C25" s="335"/>
      <c r="D25" s="336"/>
      <c r="E25" s="237" t="s">
        <v>1250</v>
      </c>
    </row>
    <row r="26" spans="3:5">
      <c r="C26" s="335"/>
      <c r="D26" s="336"/>
      <c r="E26" s="237" t="s">
        <v>1251</v>
      </c>
    </row>
    <row r="27" spans="3:5">
      <c r="C27" s="335"/>
      <c r="D27" s="336" t="s">
        <v>1252</v>
      </c>
      <c r="E27" s="237" t="s">
        <v>518</v>
      </c>
    </row>
    <row r="28" spans="3:5">
      <c r="C28" s="335"/>
      <c r="D28" s="336"/>
      <c r="E28" s="237" t="s">
        <v>519</v>
      </c>
    </row>
    <row r="29" spans="3:5">
      <c r="C29" s="335"/>
      <c r="D29" s="336" t="s">
        <v>1253</v>
      </c>
      <c r="E29" s="237" t="s">
        <v>521</v>
      </c>
    </row>
    <row r="30" spans="3:5">
      <c r="C30" s="335" t="s">
        <v>1254</v>
      </c>
      <c r="D30" s="336" t="s">
        <v>1255</v>
      </c>
      <c r="E30" s="237" t="s">
        <v>524</v>
      </c>
    </row>
    <row r="31" spans="3:5">
      <c r="C31" s="335"/>
      <c r="D31" s="336"/>
      <c r="E31" s="237" t="s">
        <v>525</v>
      </c>
    </row>
    <row r="32" spans="3:5">
      <c r="C32" s="335"/>
      <c r="D32" s="336"/>
      <c r="E32" s="237" t="s">
        <v>526</v>
      </c>
    </row>
    <row r="33" spans="3:5">
      <c r="C33" s="335"/>
      <c r="D33" s="336"/>
      <c r="E33" s="237" t="s">
        <v>527</v>
      </c>
    </row>
    <row r="34" spans="3:5">
      <c r="C34" s="335"/>
      <c r="D34" s="336"/>
      <c r="E34" s="237" t="s">
        <v>528</v>
      </c>
    </row>
    <row r="35" spans="3:5">
      <c r="C35" s="335"/>
      <c r="D35" s="336"/>
      <c r="E35" s="237" t="s">
        <v>529</v>
      </c>
    </row>
    <row r="36" spans="3:5">
      <c r="C36" s="335"/>
      <c r="D36" s="336"/>
      <c r="E36" s="237" t="s">
        <v>530</v>
      </c>
    </row>
    <row r="37" spans="3:5">
      <c r="C37" s="335"/>
      <c r="D37" s="336" t="s">
        <v>1256</v>
      </c>
      <c r="E37" s="237" t="s">
        <v>532</v>
      </c>
    </row>
    <row r="38" spans="3:5">
      <c r="C38" s="335"/>
      <c r="D38" s="336"/>
      <c r="E38" s="237" t="s">
        <v>533</v>
      </c>
    </row>
    <row r="39" spans="3:5">
      <c r="C39" s="335"/>
      <c r="D39" s="336"/>
      <c r="E39" s="237" t="s">
        <v>534</v>
      </c>
    </row>
    <row r="40" spans="3:5">
      <c r="C40" s="335"/>
      <c r="D40" s="336"/>
      <c r="E40" s="237" t="s">
        <v>535</v>
      </c>
    </row>
    <row r="41" spans="3:5">
      <c r="C41" s="335"/>
      <c r="D41" s="336"/>
      <c r="E41" s="237" t="s">
        <v>536</v>
      </c>
    </row>
    <row r="42" spans="3:5">
      <c r="C42" s="335"/>
      <c r="D42" s="336"/>
      <c r="E42" s="237" t="s">
        <v>537</v>
      </c>
    </row>
    <row r="43" spans="3:5">
      <c r="C43" s="335"/>
      <c r="D43" s="336" t="s">
        <v>1257</v>
      </c>
      <c r="E43" s="237" t="s">
        <v>539</v>
      </c>
    </row>
    <row r="44" spans="3:5">
      <c r="C44" s="335"/>
      <c r="D44" s="336" t="s">
        <v>1258</v>
      </c>
      <c r="E44" s="237" t="s">
        <v>541</v>
      </c>
    </row>
    <row r="45" spans="3:5">
      <c r="C45" s="335"/>
      <c r="D45" s="336" t="s">
        <v>1259</v>
      </c>
      <c r="E45" s="237" t="s">
        <v>543</v>
      </c>
    </row>
    <row r="46" spans="3:5">
      <c r="C46" s="335"/>
      <c r="D46" s="336"/>
      <c r="E46" s="237" t="s">
        <v>544</v>
      </c>
    </row>
    <row r="47" spans="3:5">
      <c r="C47" s="335"/>
      <c r="D47" s="336"/>
      <c r="E47" s="237" t="s">
        <v>545</v>
      </c>
    </row>
    <row r="48" spans="3:5">
      <c r="C48" s="335"/>
      <c r="D48" s="336"/>
      <c r="E48" s="237" t="s">
        <v>546</v>
      </c>
    </row>
    <row r="49" spans="3:5">
      <c r="C49" s="335"/>
      <c r="D49" s="336"/>
      <c r="E49" s="237" t="s">
        <v>547</v>
      </c>
    </row>
    <row r="50" spans="3:5">
      <c r="C50" s="335"/>
      <c r="D50" s="336"/>
      <c r="E50" s="237" t="s">
        <v>548</v>
      </c>
    </row>
    <row r="51" spans="3:5">
      <c r="C51" s="335"/>
      <c r="D51" s="336" t="s">
        <v>1260</v>
      </c>
      <c r="E51" s="237" t="s">
        <v>550</v>
      </c>
    </row>
    <row r="52" spans="3:5">
      <c r="C52" s="335"/>
      <c r="D52" s="336" t="s">
        <v>1261</v>
      </c>
      <c r="E52" s="237" t="s">
        <v>552</v>
      </c>
    </row>
    <row r="53" spans="3:5">
      <c r="C53" s="335"/>
      <c r="D53" s="336" t="s">
        <v>1262</v>
      </c>
      <c r="E53" s="237" t="s">
        <v>554</v>
      </c>
    </row>
    <row r="54" spans="3:5">
      <c r="C54" s="335"/>
      <c r="D54" s="336"/>
      <c r="E54" s="237" t="s">
        <v>555</v>
      </c>
    </row>
    <row r="55" spans="3:5">
      <c r="C55" s="335"/>
      <c r="D55" s="336"/>
      <c r="E55" s="237" t="s">
        <v>556</v>
      </c>
    </row>
    <row r="56" spans="3:5">
      <c r="C56" s="335"/>
      <c r="D56" s="336" t="s">
        <v>1263</v>
      </c>
      <c r="E56" s="237" t="s">
        <v>558</v>
      </c>
    </row>
    <row r="57" spans="3:5">
      <c r="C57" s="335"/>
      <c r="D57" s="336" t="s">
        <v>1264</v>
      </c>
      <c r="E57" s="237" t="s">
        <v>560</v>
      </c>
    </row>
    <row r="58" spans="3:5">
      <c r="C58" s="335"/>
      <c r="D58" s="336"/>
      <c r="E58" s="237" t="s">
        <v>561</v>
      </c>
    </row>
    <row r="59" spans="3:5">
      <c r="C59" s="335"/>
      <c r="D59" s="336" t="s">
        <v>1265</v>
      </c>
      <c r="E59" s="237"/>
    </row>
    <row r="60" spans="3:5">
      <c r="C60" s="335"/>
      <c r="D60" s="336" t="s">
        <v>1266</v>
      </c>
      <c r="E60" s="237" t="s">
        <v>564</v>
      </c>
    </row>
    <row r="61" spans="3:5">
      <c r="C61" s="335"/>
      <c r="D61" s="337" t="s">
        <v>1267</v>
      </c>
      <c r="E61" s="237" t="s">
        <v>566</v>
      </c>
    </row>
    <row r="62" spans="3:5">
      <c r="C62" s="335"/>
      <c r="D62" s="337" t="s">
        <v>1268</v>
      </c>
      <c r="E62" s="237" t="s">
        <v>568</v>
      </c>
    </row>
    <row r="63" spans="3:5">
      <c r="C63" s="335"/>
      <c r="D63" s="337" t="s">
        <v>1269</v>
      </c>
      <c r="E63" s="237" t="s">
        <v>570</v>
      </c>
    </row>
    <row r="64" spans="3:5">
      <c r="C64" s="335"/>
      <c r="D64" s="337" t="s">
        <v>1270</v>
      </c>
      <c r="E64" s="237" t="s">
        <v>568</v>
      </c>
    </row>
    <row r="65" spans="3:5">
      <c r="C65" s="335"/>
      <c r="D65" s="337" t="s">
        <v>1271</v>
      </c>
      <c r="E65" s="237" t="s">
        <v>573</v>
      </c>
    </row>
    <row r="66" spans="3:5">
      <c r="C66" s="335" t="s">
        <v>1272</v>
      </c>
      <c r="D66" s="336" t="s">
        <v>1226</v>
      </c>
      <c r="E66" s="237" t="s">
        <v>1273</v>
      </c>
    </row>
    <row r="67" spans="3:5">
      <c r="C67" s="335"/>
      <c r="D67" s="336"/>
      <c r="E67" s="237" t="s">
        <v>1274</v>
      </c>
    </row>
    <row r="68" spans="3:5">
      <c r="C68" s="335"/>
      <c r="D68" s="236" t="s">
        <v>1275</v>
      </c>
      <c r="E68" s="237" t="s">
        <v>1276</v>
      </c>
    </row>
    <row r="69" spans="3:5">
      <c r="C69" s="335"/>
      <c r="D69" s="336"/>
      <c r="E69" s="237" t="s">
        <v>1277</v>
      </c>
    </row>
    <row r="70" spans="3:5">
      <c r="C70" s="335"/>
      <c r="D70" s="236" t="s">
        <v>1278</v>
      </c>
      <c r="E70" s="237" t="s">
        <v>1279</v>
      </c>
    </row>
    <row r="71" spans="3:5">
      <c r="C71" s="335"/>
      <c r="D71" s="336"/>
      <c r="E71" s="237" t="s">
        <v>1280</v>
      </c>
    </row>
    <row r="72" spans="3:5">
      <c r="C72" s="335"/>
      <c r="D72" s="336"/>
      <c r="E72" s="237" t="s">
        <v>1281</v>
      </c>
    </row>
    <row r="73" spans="3:5">
      <c r="C73" s="335"/>
      <c r="D73" s="336"/>
      <c r="E73" s="237" t="s">
        <v>1282</v>
      </c>
    </row>
    <row r="74" spans="3:5">
      <c r="C74" s="335"/>
      <c r="D74" s="336"/>
      <c r="E74" s="237" t="s">
        <v>1283</v>
      </c>
    </row>
    <row r="75" spans="3:5">
      <c r="C75" s="335"/>
      <c r="D75" s="236" t="s">
        <v>1284</v>
      </c>
      <c r="E75" s="237" t="s">
        <v>1285</v>
      </c>
    </row>
    <row r="76" spans="3:5">
      <c r="C76" s="335"/>
      <c r="D76" s="336" t="s">
        <v>1286</v>
      </c>
      <c r="E76" s="237"/>
    </row>
    <row r="77" spans="3:5">
      <c r="C77" s="335"/>
      <c r="D77" s="336" t="s">
        <v>1287</v>
      </c>
      <c r="E77" s="237" t="s">
        <v>1288</v>
      </c>
    </row>
    <row r="78" spans="3:5">
      <c r="C78" s="335"/>
      <c r="D78" s="336"/>
      <c r="E78" s="338" t="s">
        <v>1289</v>
      </c>
    </row>
    <row r="79" spans="3:5">
      <c r="C79" s="335"/>
      <c r="D79" s="336" t="s">
        <v>1290</v>
      </c>
      <c r="E79" s="237"/>
    </row>
    <row r="80" spans="3:5">
      <c r="C80" s="335"/>
      <c r="D80" s="336" t="s">
        <v>1291</v>
      </c>
      <c r="E80" s="237" t="s">
        <v>594</v>
      </c>
    </row>
    <row r="81" spans="3:5">
      <c r="C81" s="335"/>
      <c r="D81" s="336" t="s">
        <v>1292</v>
      </c>
      <c r="E81" s="237" t="s">
        <v>596</v>
      </c>
    </row>
    <row r="82" spans="3:5">
      <c r="C82" s="335"/>
      <c r="D82" s="336"/>
      <c r="E82" s="237" t="s">
        <v>597</v>
      </c>
    </row>
    <row r="83" spans="3:5">
      <c r="C83" s="335"/>
      <c r="D83" s="336"/>
      <c r="E83" s="237" t="s">
        <v>598</v>
      </c>
    </row>
    <row r="84" spans="3:5">
      <c r="C84" s="335"/>
      <c r="D84" s="336"/>
      <c r="E84" s="237" t="s">
        <v>599</v>
      </c>
    </row>
    <row r="85" spans="3:5">
      <c r="C85" s="335"/>
      <c r="D85" s="336"/>
      <c r="E85" s="339" t="s">
        <v>600</v>
      </c>
    </row>
    <row r="86" spans="3:5">
      <c r="C86" s="335"/>
      <c r="D86" s="336"/>
      <c r="E86" s="237" t="s">
        <v>601</v>
      </c>
    </row>
    <row r="87" spans="3:5">
      <c r="C87" s="335"/>
      <c r="D87" s="336"/>
      <c r="E87" s="237" t="s">
        <v>602</v>
      </c>
    </row>
    <row r="88" spans="3:5">
      <c r="C88" s="335"/>
      <c r="D88" s="336" t="s">
        <v>1293</v>
      </c>
      <c r="E88" s="237" t="s">
        <v>604</v>
      </c>
    </row>
    <row r="89" spans="3:5">
      <c r="C89" s="335"/>
      <c r="D89" s="336" t="s">
        <v>1294</v>
      </c>
      <c r="E89" s="237" t="s">
        <v>606</v>
      </c>
    </row>
    <row r="90" spans="3:5">
      <c r="C90" s="335"/>
      <c r="D90" s="336" t="s">
        <v>1295</v>
      </c>
      <c r="E90" s="237" t="s">
        <v>608</v>
      </c>
    </row>
    <row r="91" spans="3:5">
      <c r="C91" s="335"/>
      <c r="D91" s="336" t="s">
        <v>1296</v>
      </c>
      <c r="E91" s="237" t="s">
        <v>610</v>
      </c>
    </row>
    <row r="92" spans="3:5">
      <c r="C92" s="335"/>
      <c r="D92" s="336" t="s">
        <v>1297</v>
      </c>
      <c r="E92" s="237"/>
    </row>
    <row r="93" spans="3:5" ht="18" customHeight="1">
      <c r="C93" s="335"/>
      <c r="D93" s="336" t="s">
        <v>1298</v>
      </c>
      <c r="E93" s="237" t="s">
        <v>613</v>
      </c>
    </row>
    <row r="94" spans="3:5">
      <c r="C94" s="335"/>
      <c r="D94" s="236" t="s">
        <v>1299</v>
      </c>
      <c r="E94" s="237"/>
    </row>
    <row r="95" spans="3:5">
      <c r="C95" s="335"/>
      <c r="D95" s="336" t="s">
        <v>1300</v>
      </c>
      <c r="E95" s="237" t="s">
        <v>616</v>
      </c>
    </row>
    <row r="96" spans="3:5">
      <c r="C96" s="335"/>
      <c r="D96" s="336" t="s">
        <v>1301</v>
      </c>
      <c r="E96" s="237" t="s">
        <v>618</v>
      </c>
    </row>
    <row r="97" spans="1:5">
      <c r="C97" s="335"/>
      <c r="D97" s="336" t="s">
        <v>1302</v>
      </c>
      <c r="E97" s="237"/>
    </row>
    <row r="98" spans="1:5">
      <c r="C98" s="335"/>
      <c r="D98" s="336" t="s">
        <v>1303</v>
      </c>
      <c r="E98" s="237"/>
    </row>
    <row r="99" spans="1:5">
      <c r="C99" s="335"/>
      <c r="D99" s="336" t="s">
        <v>1304</v>
      </c>
      <c r="E99" s="237" t="s">
        <v>622</v>
      </c>
    </row>
    <row r="100" spans="1:5">
      <c r="C100" s="335"/>
      <c r="D100" s="336" t="s">
        <v>1305</v>
      </c>
      <c r="E100" s="237" t="s">
        <v>624</v>
      </c>
    </row>
    <row r="101" spans="1:5" s="184" customFormat="1">
      <c r="A101" s="183"/>
      <c r="C101" s="335"/>
      <c r="D101" s="336" t="s">
        <v>1306</v>
      </c>
      <c r="E101" s="237" t="s">
        <v>626</v>
      </c>
    </row>
    <row r="102" spans="1:5" s="184" customFormat="1">
      <c r="A102" s="183"/>
      <c r="C102" s="335"/>
      <c r="D102" s="336" t="s">
        <v>1307</v>
      </c>
      <c r="E102" s="340"/>
    </row>
    <row r="103" spans="1:5" s="184" customFormat="1">
      <c r="A103" s="183"/>
      <c r="C103" s="335"/>
      <c r="D103" s="337" t="s">
        <v>1267</v>
      </c>
      <c r="E103" s="237" t="s">
        <v>629</v>
      </c>
    </row>
    <row r="104" spans="1:5" s="184" customFormat="1">
      <c r="A104" s="183"/>
      <c r="C104" s="335"/>
      <c r="D104" s="337"/>
      <c r="E104" s="237" t="s">
        <v>630</v>
      </c>
    </row>
    <row r="105" spans="1:5" s="184" customFormat="1">
      <c r="A105" s="183"/>
      <c r="C105" s="335"/>
      <c r="D105" s="336" t="s">
        <v>1252</v>
      </c>
      <c r="E105" s="237" t="s">
        <v>632</v>
      </c>
    </row>
    <row r="106" spans="1:5" s="184" customFormat="1">
      <c r="A106" s="183"/>
      <c r="C106" s="335"/>
      <c r="D106" s="336" t="s">
        <v>1308</v>
      </c>
      <c r="E106" s="237" t="s">
        <v>633</v>
      </c>
    </row>
    <row r="107" spans="1:5" s="184" customFormat="1">
      <c r="A107" s="183"/>
      <c r="C107" s="335"/>
      <c r="D107" s="336"/>
      <c r="E107" s="237" t="s">
        <v>634</v>
      </c>
    </row>
    <row r="108" spans="1:5" s="184" customFormat="1">
      <c r="A108" s="183"/>
      <c r="C108" s="335" t="s">
        <v>1309</v>
      </c>
      <c r="D108" s="336" t="s">
        <v>1310</v>
      </c>
      <c r="E108" s="237" t="s">
        <v>1480</v>
      </c>
    </row>
    <row r="109" spans="1:5" s="184" customFormat="1">
      <c r="A109" s="183"/>
      <c r="C109" s="335"/>
      <c r="D109" s="336"/>
      <c r="E109" s="237" t="s">
        <v>1481</v>
      </c>
    </row>
    <row r="110" spans="1:5" s="184" customFormat="1" ht="18" customHeight="1">
      <c r="A110" s="183"/>
      <c r="C110" s="335"/>
      <c r="D110" s="336" t="s">
        <v>1311</v>
      </c>
      <c r="E110" s="237" t="s">
        <v>1231</v>
      </c>
    </row>
    <row r="111" spans="1:5" s="184" customFormat="1">
      <c r="A111" s="183"/>
      <c r="C111" s="335"/>
      <c r="D111" s="336"/>
      <c r="E111" s="237" t="s">
        <v>1312</v>
      </c>
    </row>
    <row r="112" spans="1:5" s="184" customFormat="1">
      <c r="A112" s="183"/>
      <c r="C112" s="335"/>
      <c r="D112" s="336" t="s">
        <v>1313</v>
      </c>
      <c r="E112" s="237" t="s">
        <v>1231</v>
      </c>
    </row>
    <row r="113" spans="1:5" s="184" customFormat="1">
      <c r="A113" s="183"/>
      <c r="C113" s="335"/>
      <c r="D113" s="336"/>
      <c r="E113" s="237" t="s">
        <v>1314</v>
      </c>
    </row>
    <row r="114" spans="1:5" s="184" customFormat="1">
      <c r="A114" s="183"/>
      <c r="C114" s="335"/>
      <c r="D114" s="336" t="s">
        <v>1315</v>
      </c>
      <c r="E114" s="237"/>
    </row>
    <row r="115" spans="1:5" s="184" customFormat="1">
      <c r="A115" s="183"/>
      <c r="C115" s="335"/>
      <c r="D115" s="336" t="s">
        <v>1316</v>
      </c>
      <c r="E115" s="237" t="s">
        <v>1231</v>
      </c>
    </row>
    <row r="116" spans="1:5">
      <c r="C116" s="335"/>
      <c r="D116" s="336"/>
      <c r="E116" s="237" t="s">
        <v>1317</v>
      </c>
    </row>
    <row r="117" spans="1:5">
      <c r="C117" s="335"/>
      <c r="D117" s="336" t="s">
        <v>1318</v>
      </c>
      <c r="E117" s="237" t="s">
        <v>1231</v>
      </c>
    </row>
    <row r="118" spans="1:5">
      <c r="C118" s="335"/>
      <c r="D118" s="336"/>
      <c r="E118" s="237" t="s">
        <v>1319</v>
      </c>
    </row>
    <row r="119" spans="1:5">
      <c r="C119" s="335"/>
      <c r="D119" s="236" t="s">
        <v>1320</v>
      </c>
      <c r="E119" s="237"/>
    </row>
    <row r="120" spans="1:5">
      <c r="C120" s="335"/>
      <c r="D120" s="336" t="s">
        <v>1321</v>
      </c>
      <c r="E120" s="237"/>
    </row>
    <row r="121" spans="1:5">
      <c r="C121" s="335"/>
      <c r="D121" s="336" t="s">
        <v>1322</v>
      </c>
      <c r="E121" s="237"/>
    </row>
    <row r="122" spans="1:5">
      <c r="C122" s="335"/>
      <c r="D122" s="336" t="s">
        <v>1323</v>
      </c>
      <c r="E122" s="237"/>
    </row>
    <row r="123" spans="1:5">
      <c r="C123" s="335"/>
      <c r="D123" s="336" t="s">
        <v>1324</v>
      </c>
      <c r="E123" s="237"/>
    </row>
    <row r="124" spans="1:5">
      <c r="C124" s="335"/>
      <c r="D124" s="236" t="s">
        <v>1325</v>
      </c>
      <c r="E124" s="237"/>
    </row>
    <row r="125" spans="1:5">
      <c r="C125" s="335"/>
      <c r="D125" s="336" t="s">
        <v>1326</v>
      </c>
      <c r="E125" s="237" t="s">
        <v>1327</v>
      </c>
    </row>
    <row r="126" spans="1:5">
      <c r="C126" s="335"/>
      <c r="D126" s="336"/>
      <c r="E126" s="237" t="s">
        <v>1328</v>
      </c>
    </row>
    <row r="127" spans="1:5">
      <c r="C127" s="335"/>
      <c r="D127" s="336"/>
      <c r="E127" s="237" t="s">
        <v>1329</v>
      </c>
    </row>
    <row r="128" spans="1:5">
      <c r="C128" s="335"/>
      <c r="D128" s="336" t="s">
        <v>1330</v>
      </c>
      <c r="E128" s="237" t="s">
        <v>660</v>
      </c>
    </row>
    <row r="129" spans="1:5" s="184" customFormat="1" ht="18.75" customHeight="1">
      <c r="A129" s="183"/>
      <c r="C129" s="335"/>
      <c r="D129" s="336" t="s">
        <v>1331</v>
      </c>
      <c r="E129" s="237"/>
    </row>
    <row r="130" spans="1:5">
      <c r="C130" s="335"/>
      <c r="D130" s="336" t="s">
        <v>1304</v>
      </c>
      <c r="E130" s="237" t="s">
        <v>663</v>
      </c>
    </row>
    <row r="131" spans="1:5">
      <c r="C131" s="335"/>
      <c r="D131" s="336" t="s">
        <v>1332</v>
      </c>
      <c r="E131" s="237" t="s">
        <v>1231</v>
      </c>
    </row>
    <row r="132" spans="1:5">
      <c r="C132" s="335"/>
      <c r="D132" s="336"/>
      <c r="E132" s="237" t="s">
        <v>1327</v>
      </c>
    </row>
    <row r="133" spans="1:5">
      <c r="C133" s="335"/>
      <c r="D133" s="336"/>
      <c r="E133" s="237" t="s">
        <v>1328</v>
      </c>
    </row>
    <row r="134" spans="1:5" s="183" customFormat="1">
      <c r="C134" s="335"/>
      <c r="D134" s="336" t="s">
        <v>1333</v>
      </c>
      <c r="E134" s="237"/>
    </row>
    <row r="135" spans="1:5">
      <c r="C135" s="335"/>
      <c r="D135" s="336" t="s">
        <v>1334</v>
      </c>
      <c r="E135" s="237" t="s">
        <v>1327</v>
      </c>
    </row>
    <row r="136" spans="1:5">
      <c r="C136" s="335"/>
      <c r="D136" s="336"/>
      <c r="E136" s="237" t="s">
        <v>1328</v>
      </c>
    </row>
    <row r="137" spans="1:5">
      <c r="C137" s="335"/>
      <c r="D137" s="336"/>
      <c r="E137" s="237" t="s">
        <v>1329</v>
      </c>
    </row>
    <row r="138" spans="1:5">
      <c r="C138" s="341" t="s">
        <v>1335</v>
      </c>
      <c r="D138" s="236" t="s">
        <v>1226</v>
      </c>
      <c r="E138" s="237" t="s">
        <v>1336</v>
      </c>
    </row>
    <row r="139" spans="1:5">
      <c r="C139" s="341"/>
      <c r="D139" s="236"/>
      <c r="E139" s="237" t="s">
        <v>1337</v>
      </c>
    </row>
    <row r="140" spans="1:5">
      <c r="C140" s="341"/>
      <c r="D140" s="236"/>
      <c r="E140" s="237" t="s">
        <v>1338</v>
      </c>
    </row>
    <row r="141" spans="1:5">
      <c r="C141" s="335"/>
      <c r="D141" s="336"/>
      <c r="E141" s="237" t="s">
        <v>1238</v>
      </c>
    </row>
    <row r="142" spans="1:5">
      <c r="C142" s="335"/>
      <c r="D142" s="336"/>
      <c r="E142" s="237" t="s">
        <v>1339</v>
      </c>
    </row>
    <row r="143" spans="1:5">
      <c r="C143" s="335"/>
      <c r="D143" s="336"/>
      <c r="E143" s="237" t="s">
        <v>1340</v>
      </c>
    </row>
    <row r="144" spans="1:5">
      <c r="C144" s="335"/>
      <c r="D144" s="336" t="s">
        <v>1341</v>
      </c>
      <c r="E144" s="237" t="s">
        <v>1231</v>
      </c>
    </row>
    <row r="145" spans="3:5">
      <c r="C145" s="335"/>
      <c r="D145" s="336"/>
      <c r="E145" s="237" t="s">
        <v>1339</v>
      </c>
    </row>
    <row r="146" spans="3:5">
      <c r="C146" s="335"/>
      <c r="D146" s="336"/>
      <c r="E146" s="237" t="s">
        <v>1342</v>
      </c>
    </row>
    <row r="147" spans="3:5">
      <c r="C147" s="335"/>
      <c r="D147" s="336" t="s">
        <v>1343</v>
      </c>
      <c r="E147" s="237" t="s">
        <v>1231</v>
      </c>
    </row>
    <row r="148" spans="3:5">
      <c r="C148" s="335"/>
      <c r="D148" s="336"/>
      <c r="E148" s="237" t="s">
        <v>1344</v>
      </c>
    </row>
    <row r="149" spans="3:5">
      <c r="C149" s="335"/>
      <c r="D149" s="336" t="s">
        <v>1345</v>
      </c>
      <c r="E149" s="237" t="s">
        <v>1231</v>
      </c>
    </row>
    <row r="150" spans="3:5">
      <c r="C150" s="341"/>
      <c r="D150" s="236"/>
      <c r="E150" s="237" t="s">
        <v>1346</v>
      </c>
    </row>
    <row r="151" spans="3:5">
      <c r="C151" s="335"/>
      <c r="D151" s="336"/>
      <c r="E151" s="237" t="s">
        <v>1347</v>
      </c>
    </row>
    <row r="152" spans="3:5">
      <c r="C152" s="335"/>
      <c r="D152" s="336"/>
      <c r="E152" s="237" t="s">
        <v>1348</v>
      </c>
    </row>
    <row r="153" spans="3:5">
      <c r="C153" s="335"/>
      <c r="D153" s="336"/>
      <c r="E153" s="237" t="s">
        <v>1338</v>
      </c>
    </row>
    <row r="154" spans="3:5">
      <c r="C154" s="335"/>
      <c r="D154" s="336" t="s">
        <v>1349</v>
      </c>
      <c r="E154" s="237" t="s">
        <v>1350</v>
      </c>
    </row>
    <row r="155" spans="3:5">
      <c r="C155" s="335"/>
      <c r="D155" s="336"/>
      <c r="E155" s="237" t="s">
        <v>1238</v>
      </c>
    </row>
    <row r="156" spans="3:5">
      <c r="C156" s="335"/>
      <c r="D156" s="336" t="s">
        <v>1351</v>
      </c>
      <c r="E156" s="237" t="s">
        <v>1231</v>
      </c>
    </row>
    <row r="157" spans="3:5">
      <c r="C157" s="335"/>
      <c r="D157" s="336"/>
      <c r="E157" s="237" t="s">
        <v>1352</v>
      </c>
    </row>
    <row r="158" spans="3:5">
      <c r="C158" s="335"/>
      <c r="D158" s="336"/>
      <c r="E158" s="237" t="s">
        <v>1342</v>
      </c>
    </row>
    <row r="159" spans="3:5">
      <c r="C159" s="335"/>
      <c r="D159" s="336"/>
      <c r="E159" s="237" t="s">
        <v>1353</v>
      </c>
    </row>
    <row r="160" spans="3:5">
      <c r="C160" s="335"/>
      <c r="D160" s="336"/>
      <c r="E160" s="237" t="s">
        <v>1354</v>
      </c>
    </row>
    <row r="161" spans="3:5">
      <c r="C161" s="335"/>
      <c r="D161" s="336"/>
      <c r="E161" s="237" t="s">
        <v>1355</v>
      </c>
    </row>
    <row r="162" spans="3:5">
      <c r="C162" s="335"/>
      <c r="D162" s="336"/>
      <c r="E162" s="237" t="s">
        <v>1356</v>
      </c>
    </row>
    <row r="163" spans="3:5">
      <c r="C163" s="335"/>
      <c r="D163" s="336" t="s">
        <v>1357</v>
      </c>
      <c r="E163" s="237"/>
    </row>
    <row r="164" spans="3:5">
      <c r="C164" s="335"/>
      <c r="D164" s="236" t="s">
        <v>1358</v>
      </c>
      <c r="E164" s="237" t="s">
        <v>1231</v>
      </c>
    </row>
    <row r="165" spans="3:5">
      <c r="C165" s="335"/>
      <c r="D165" s="236"/>
      <c r="E165" s="237" t="s">
        <v>695</v>
      </c>
    </row>
    <row r="166" spans="3:5">
      <c r="C166" s="335"/>
      <c r="D166" s="236" t="s">
        <v>1359</v>
      </c>
      <c r="E166" s="237"/>
    </row>
    <row r="167" spans="3:5">
      <c r="C167" s="335"/>
      <c r="D167" s="236" t="s">
        <v>1360</v>
      </c>
      <c r="E167" s="237"/>
    </row>
    <row r="168" spans="3:5">
      <c r="C168" s="335"/>
      <c r="D168" s="236" t="s">
        <v>1361</v>
      </c>
      <c r="E168" s="237"/>
    </row>
    <row r="169" spans="3:5">
      <c r="C169" s="335"/>
      <c r="D169" s="336" t="s">
        <v>1362</v>
      </c>
      <c r="E169" s="237" t="s">
        <v>1231</v>
      </c>
    </row>
    <row r="170" spans="3:5">
      <c r="C170" s="335"/>
      <c r="D170" s="336"/>
      <c r="E170" s="237" t="s">
        <v>1363</v>
      </c>
    </row>
    <row r="171" spans="3:5">
      <c r="C171" s="335" t="s">
        <v>1364</v>
      </c>
      <c r="D171" s="336" t="s">
        <v>1365</v>
      </c>
      <c r="E171" s="237" t="s">
        <v>1366</v>
      </c>
    </row>
    <row r="172" spans="3:5">
      <c r="C172" s="335"/>
      <c r="D172" s="336"/>
      <c r="E172" s="237" t="s">
        <v>1367</v>
      </c>
    </row>
    <row r="173" spans="3:5">
      <c r="C173" s="335"/>
      <c r="D173" s="336"/>
      <c r="E173" s="237" t="s">
        <v>1368</v>
      </c>
    </row>
    <row r="174" spans="3:5">
      <c r="C174" s="335"/>
      <c r="D174" s="336" t="s">
        <v>1369</v>
      </c>
      <c r="E174" s="237" t="s">
        <v>707</v>
      </c>
    </row>
    <row r="175" spans="3:5">
      <c r="C175" s="341"/>
      <c r="D175" s="336" t="s">
        <v>1370</v>
      </c>
      <c r="E175" s="237" t="s">
        <v>709</v>
      </c>
    </row>
    <row r="176" spans="3:5">
      <c r="C176" s="335"/>
      <c r="D176" s="336" t="s">
        <v>1371</v>
      </c>
      <c r="E176" s="237" t="s">
        <v>711</v>
      </c>
    </row>
    <row r="177" spans="3:5">
      <c r="C177" s="335"/>
      <c r="D177" s="336" t="s">
        <v>1372</v>
      </c>
      <c r="E177" s="237" t="s">
        <v>713</v>
      </c>
    </row>
    <row r="178" spans="3:5">
      <c r="C178" s="335"/>
      <c r="D178" s="336"/>
      <c r="E178" s="237" t="s">
        <v>714</v>
      </c>
    </row>
    <row r="179" spans="3:5">
      <c r="C179" s="335"/>
      <c r="D179" s="236" t="s">
        <v>1373</v>
      </c>
      <c r="E179" s="237"/>
    </row>
    <row r="180" spans="3:5">
      <c r="C180" s="335" t="s">
        <v>1374</v>
      </c>
      <c r="D180" s="336" t="s">
        <v>1375</v>
      </c>
      <c r="E180" s="237" t="s">
        <v>1482</v>
      </c>
    </row>
    <row r="181" spans="3:5">
      <c r="C181" s="335"/>
      <c r="D181" s="336" t="s">
        <v>1376</v>
      </c>
      <c r="E181" s="237" t="s">
        <v>1231</v>
      </c>
    </row>
    <row r="182" spans="3:5">
      <c r="C182" s="335"/>
      <c r="D182" s="336"/>
      <c r="E182" s="237" t="s">
        <v>1342</v>
      </c>
    </row>
    <row r="183" spans="3:5">
      <c r="C183" s="341"/>
      <c r="D183" s="336"/>
      <c r="E183" s="237" t="s">
        <v>1377</v>
      </c>
    </row>
    <row r="184" spans="3:5">
      <c r="C184" s="335"/>
      <c r="D184" s="336"/>
      <c r="E184" s="237" t="s">
        <v>1378</v>
      </c>
    </row>
    <row r="185" spans="3:5">
      <c r="C185" s="335"/>
      <c r="D185" s="336"/>
      <c r="E185" s="237" t="s">
        <v>1379</v>
      </c>
    </row>
    <row r="186" spans="3:5">
      <c r="C186" s="335"/>
      <c r="D186" s="336" t="s">
        <v>1380</v>
      </c>
      <c r="E186" s="237"/>
    </row>
    <row r="187" spans="3:5">
      <c r="C187" s="335"/>
      <c r="D187" s="236" t="s">
        <v>1381</v>
      </c>
      <c r="E187" s="237" t="s">
        <v>1231</v>
      </c>
    </row>
    <row r="188" spans="3:5">
      <c r="C188" s="342"/>
      <c r="D188" s="343"/>
      <c r="E188" s="242" t="s">
        <v>1363</v>
      </c>
    </row>
  </sheetData>
  <phoneticPr fontId="3"/>
  <hyperlinks>
    <hyperlink ref="E1" r:id="rId1" xr:uid="{5F3A76F5-6F49-4D16-B574-6E7EFCF64C03}"/>
  </hyperlinks>
  <pageMargins left="0.7" right="0.7" top="0.75" bottom="0.75" header="0.3" footer="0.3"/>
  <pageSetup paperSize="9" scale="38" fitToHeight="0" orientation="portrait" verticalDpi="0"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42F22-1114-4100-821F-A176B81AC033}">
  <sheetPr>
    <tabColor rgb="FFFFCCCC"/>
  </sheetPr>
  <dimension ref="A1:S335"/>
  <sheetViews>
    <sheetView workbookViewId="0">
      <selection activeCell="E1" sqref="E1"/>
    </sheetView>
  </sheetViews>
  <sheetFormatPr defaultRowHeight="18.75"/>
  <cols>
    <col min="1" max="2" width="1.75" style="1" customWidth="1"/>
    <col min="3" max="3" width="58.25" style="1" customWidth="1"/>
    <col min="4" max="4" width="26" style="7" bestFit="1" customWidth="1"/>
    <col min="5" max="5" width="3.875" style="1" customWidth="1"/>
    <col min="6" max="9" width="15.125" style="1" customWidth="1"/>
    <col min="10" max="12" width="15.125" customWidth="1"/>
  </cols>
  <sheetData>
    <row r="1" spans="1:12" ht="21">
      <c r="A1" s="6" t="s">
        <v>972</v>
      </c>
      <c r="B1" s="6"/>
      <c r="D1" s="215" t="s">
        <v>1569</v>
      </c>
      <c r="E1" s="443" t="s">
        <v>1570</v>
      </c>
      <c r="K1" s="5" t="s">
        <v>973</v>
      </c>
      <c r="L1" s="178">
        <v>45868</v>
      </c>
    </row>
    <row r="2" spans="1:12">
      <c r="A2" s="123"/>
      <c r="J2" s="1"/>
      <c r="K2" s="1"/>
      <c r="L2" s="1"/>
    </row>
    <row r="3" spans="1:12">
      <c r="H3" s="2"/>
      <c r="I3" s="2"/>
      <c r="J3" s="1"/>
      <c r="K3" s="2"/>
      <c r="L3" s="1"/>
    </row>
    <row r="4" spans="1:12">
      <c r="B4" s="1" t="s">
        <v>1034</v>
      </c>
      <c r="H4" s="2"/>
      <c r="J4" s="1"/>
      <c r="K4" s="2"/>
      <c r="L4" s="1"/>
    </row>
    <row r="5" spans="1:12" ht="19.5" thickBot="1">
      <c r="C5" s="29"/>
      <c r="D5" s="30"/>
      <c r="E5" s="30"/>
      <c r="F5" s="31">
        <v>2019</v>
      </c>
      <c r="G5" s="31">
        <f>F5+1</f>
        <v>2020</v>
      </c>
      <c r="H5" s="31">
        <f t="shared" ref="H5:L5" si="0">G5+1</f>
        <v>2021</v>
      </c>
      <c r="I5" s="31">
        <f t="shared" si="0"/>
        <v>2022</v>
      </c>
      <c r="J5" s="31">
        <f t="shared" si="0"/>
        <v>2023</v>
      </c>
      <c r="K5" s="31">
        <f t="shared" si="0"/>
        <v>2024</v>
      </c>
      <c r="L5" s="32">
        <f t="shared" si="0"/>
        <v>2025</v>
      </c>
    </row>
    <row r="6" spans="1:12" ht="19.5" thickTop="1">
      <c r="C6" s="12" t="s">
        <v>732</v>
      </c>
      <c r="D6" s="20"/>
      <c r="E6" s="20"/>
      <c r="F6" s="171">
        <v>4212</v>
      </c>
      <c r="G6" s="171">
        <v>4386</v>
      </c>
      <c r="H6" s="171">
        <v>4526</v>
      </c>
      <c r="I6" s="171">
        <v>4535</v>
      </c>
      <c r="J6" s="171">
        <v>4574</v>
      </c>
      <c r="K6" s="41">
        <v>4685</v>
      </c>
      <c r="L6" s="42"/>
    </row>
    <row r="7" spans="1:12">
      <c r="C7" s="14" t="s">
        <v>734</v>
      </c>
      <c r="D7" s="21"/>
      <c r="E7" s="21"/>
      <c r="F7" s="25">
        <v>39.4</v>
      </c>
      <c r="G7" s="25">
        <v>39.6</v>
      </c>
      <c r="H7" s="25">
        <v>39.700000000000003</v>
      </c>
      <c r="I7" s="25">
        <v>40</v>
      </c>
      <c r="J7" s="25">
        <v>40.200000000000003</v>
      </c>
      <c r="K7" s="43">
        <v>39.9</v>
      </c>
      <c r="L7" s="44"/>
    </row>
    <row r="8" spans="1:12" ht="28.5">
      <c r="C8" s="16" t="s">
        <v>735</v>
      </c>
      <c r="D8" s="22"/>
      <c r="E8" s="22"/>
      <c r="F8" s="201" t="s">
        <v>737</v>
      </c>
      <c r="G8" s="201" t="s">
        <v>738</v>
      </c>
      <c r="H8" s="201" t="s">
        <v>737</v>
      </c>
      <c r="I8" s="201" t="s">
        <v>739</v>
      </c>
      <c r="J8" s="201" t="s">
        <v>740</v>
      </c>
      <c r="K8" s="58" t="s">
        <v>741</v>
      </c>
      <c r="L8" s="46"/>
    </row>
    <row r="9" spans="1:12">
      <c r="C9" s="19" t="s">
        <v>736</v>
      </c>
      <c r="D9" s="190"/>
      <c r="E9" s="19"/>
      <c r="F9" s="18"/>
      <c r="G9" s="18"/>
      <c r="H9" s="18"/>
      <c r="I9" s="18"/>
      <c r="J9" s="18"/>
      <c r="K9" s="3"/>
      <c r="L9" s="18"/>
    </row>
    <row r="10" spans="1:12">
      <c r="J10" s="1"/>
      <c r="K10" s="2"/>
      <c r="L10" s="1"/>
    </row>
    <row r="11" spans="1:12">
      <c r="B11" s="1" t="s">
        <v>1036</v>
      </c>
      <c r="J11" s="1"/>
      <c r="K11" s="2"/>
      <c r="L11" s="5"/>
    </row>
    <row r="12" spans="1:12" ht="19.5" thickBot="1">
      <c r="C12" s="29"/>
      <c r="D12" s="30"/>
      <c r="E12" s="30"/>
      <c r="F12" s="31" t="s">
        <v>742</v>
      </c>
      <c r="G12" s="31" t="s">
        <v>743</v>
      </c>
      <c r="H12" s="31" t="s">
        <v>744</v>
      </c>
      <c r="I12" s="31" t="s">
        <v>745</v>
      </c>
      <c r="J12" s="31" t="s">
        <v>746</v>
      </c>
      <c r="K12" s="31" t="s">
        <v>747</v>
      </c>
      <c r="L12" s="32"/>
    </row>
    <row r="13" spans="1:12" ht="19.5" thickTop="1">
      <c r="C13" s="12" t="s">
        <v>762</v>
      </c>
      <c r="D13" s="20"/>
      <c r="E13" s="185"/>
      <c r="F13" s="171">
        <v>33197</v>
      </c>
      <c r="G13" s="141">
        <v>34100</v>
      </c>
      <c r="H13" s="141" t="s">
        <v>748</v>
      </c>
      <c r="I13" s="171" t="s">
        <v>749</v>
      </c>
      <c r="J13" s="171" t="s">
        <v>750</v>
      </c>
      <c r="K13" s="41" t="s">
        <v>751</v>
      </c>
      <c r="L13" s="13"/>
    </row>
    <row r="14" spans="1:12">
      <c r="C14" s="14" t="s">
        <v>763</v>
      </c>
      <c r="D14" s="21"/>
      <c r="E14" s="186"/>
      <c r="F14" s="25">
        <v>17131</v>
      </c>
      <c r="G14" s="25">
        <v>17000</v>
      </c>
      <c r="H14" s="25" t="s">
        <v>752</v>
      </c>
      <c r="I14" s="25" t="s">
        <v>753</v>
      </c>
      <c r="J14" s="25" t="s">
        <v>754</v>
      </c>
      <c r="K14" s="43" t="s">
        <v>755</v>
      </c>
      <c r="L14" s="15"/>
    </row>
    <row r="15" spans="1:12">
      <c r="C15" s="12" t="s">
        <v>764</v>
      </c>
      <c r="D15" s="20"/>
      <c r="E15" s="185"/>
      <c r="F15" s="171">
        <v>5270</v>
      </c>
      <c r="G15" s="171">
        <v>5100</v>
      </c>
      <c r="H15" s="171" t="s">
        <v>756</v>
      </c>
      <c r="I15" s="171" t="s">
        <v>757</v>
      </c>
      <c r="J15" s="171" t="s">
        <v>757</v>
      </c>
      <c r="K15" s="41" t="s">
        <v>757</v>
      </c>
      <c r="L15" s="13"/>
    </row>
    <row r="16" spans="1:12">
      <c r="C16" s="33" t="s">
        <v>777</v>
      </c>
      <c r="D16" s="34"/>
      <c r="E16" s="34"/>
      <c r="F16" s="35"/>
      <c r="G16" s="36">
        <v>56200</v>
      </c>
      <c r="H16" s="36" t="s">
        <v>758</v>
      </c>
      <c r="I16" s="36" t="s">
        <v>759</v>
      </c>
      <c r="J16" s="36" t="s">
        <v>760</v>
      </c>
      <c r="K16" s="36" t="s">
        <v>761</v>
      </c>
      <c r="L16" s="37"/>
    </row>
    <row r="17" spans="1:12">
      <c r="J17" s="1"/>
      <c r="K17" s="2"/>
      <c r="L17" s="1"/>
    </row>
    <row r="18" spans="1:12">
      <c r="A18" s="123"/>
      <c r="B18" s="1" t="s">
        <v>1035</v>
      </c>
      <c r="J18" s="1"/>
      <c r="K18" s="2"/>
      <c r="L18" s="5"/>
    </row>
    <row r="19" spans="1:12" ht="19.5" thickBot="1">
      <c r="C19" s="29"/>
      <c r="D19" s="30"/>
      <c r="E19" s="30"/>
      <c r="F19" s="31">
        <v>2019</v>
      </c>
      <c r="G19" s="31">
        <f>F19+1</f>
        <v>2020</v>
      </c>
      <c r="H19" s="31">
        <f t="shared" ref="H19:L19" si="1">G19+1</f>
        <v>2021</v>
      </c>
      <c r="I19" s="31">
        <f t="shared" si="1"/>
        <v>2022</v>
      </c>
      <c r="J19" s="31">
        <f t="shared" si="1"/>
        <v>2023</v>
      </c>
      <c r="K19" s="31">
        <f t="shared" si="1"/>
        <v>2024</v>
      </c>
      <c r="L19" s="32">
        <f t="shared" si="1"/>
        <v>2025</v>
      </c>
    </row>
    <row r="20" spans="1:12" ht="19.5" thickTop="1">
      <c r="C20" s="12" t="s">
        <v>770</v>
      </c>
      <c r="D20" s="20" t="s">
        <v>766</v>
      </c>
      <c r="E20" s="185"/>
      <c r="F20" s="171">
        <v>2898</v>
      </c>
      <c r="G20" s="171">
        <v>2981</v>
      </c>
      <c r="H20" s="171">
        <v>2384</v>
      </c>
      <c r="I20" s="171">
        <v>2495</v>
      </c>
      <c r="J20" s="171">
        <v>2567</v>
      </c>
      <c r="K20" s="41">
        <v>2646</v>
      </c>
      <c r="L20" s="13"/>
    </row>
    <row r="21" spans="1:12">
      <c r="C21" s="39" t="s">
        <v>769</v>
      </c>
      <c r="D21" s="21" t="s">
        <v>768</v>
      </c>
      <c r="E21" s="186"/>
      <c r="F21" s="25">
        <v>165</v>
      </c>
      <c r="G21" s="25">
        <v>177</v>
      </c>
      <c r="H21" s="25">
        <v>177</v>
      </c>
      <c r="I21" s="25">
        <v>205</v>
      </c>
      <c r="J21" s="25">
        <v>232</v>
      </c>
      <c r="K21" s="43">
        <v>261</v>
      </c>
      <c r="L21" s="15"/>
    </row>
    <row r="22" spans="1:12">
      <c r="C22" s="12" t="s">
        <v>772</v>
      </c>
      <c r="D22" s="20" t="s">
        <v>765</v>
      </c>
      <c r="E22" s="185"/>
      <c r="F22" s="171">
        <v>814</v>
      </c>
      <c r="G22" s="171">
        <v>804</v>
      </c>
      <c r="H22" s="171">
        <v>713</v>
      </c>
      <c r="I22" s="171">
        <v>741</v>
      </c>
      <c r="J22" s="171">
        <v>791</v>
      </c>
      <c r="K22" s="41">
        <v>838</v>
      </c>
      <c r="L22" s="13"/>
    </row>
    <row r="23" spans="1:12">
      <c r="C23" s="38" t="s">
        <v>771</v>
      </c>
      <c r="D23" s="20" t="s">
        <v>767</v>
      </c>
      <c r="E23" s="185"/>
      <c r="F23" s="171">
        <v>174</v>
      </c>
      <c r="G23" s="171">
        <v>191</v>
      </c>
      <c r="H23" s="171">
        <v>183</v>
      </c>
      <c r="I23" s="171">
        <v>189</v>
      </c>
      <c r="J23" s="171">
        <v>215</v>
      </c>
      <c r="K23" s="41">
        <v>262</v>
      </c>
      <c r="L23" s="13"/>
    </row>
    <row r="24" spans="1:12">
      <c r="C24" s="14" t="s">
        <v>774</v>
      </c>
      <c r="D24" s="21" t="s">
        <v>765</v>
      </c>
      <c r="E24" s="186"/>
      <c r="F24" s="25">
        <v>3193</v>
      </c>
      <c r="G24" s="25">
        <v>3250</v>
      </c>
      <c r="H24" s="25">
        <v>3110</v>
      </c>
      <c r="I24" s="25">
        <v>3120</v>
      </c>
      <c r="J24" s="27">
        <v>3167</v>
      </c>
      <c r="K24" s="43">
        <v>3179</v>
      </c>
      <c r="L24" s="15"/>
    </row>
    <row r="25" spans="1:12">
      <c r="C25" s="39" t="s">
        <v>773</v>
      </c>
      <c r="D25" s="20" t="s">
        <v>767</v>
      </c>
      <c r="E25" s="185"/>
      <c r="F25" s="171">
        <v>119</v>
      </c>
      <c r="G25" s="171">
        <v>135</v>
      </c>
      <c r="H25" s="171">
        <v>148</v>
      </c>
      <c r="I25" s="171">
        <v>150</v>
      </c>
      <c r="J25" s="28">
        <v>160</v>
      </c>
      <c r="K25" s="41">
        <v>170</v>
      </c>
      <c r="L25" s="13"/>
    </row>
    <row r="26" spans="1:12">
      <c r="C26" s="12" t="s">
        <v>776</v>
      </c>
      <c r="D26" s="20" t="s">
        <v>765</v>
      </c>
      <c r="E26" s="185"/>
      <c r="F26" s="171">
        <v>14</v>
      </c>
      <c r="G26" s="171">
        <v>14</v>
      </c>
      <c r="H26" s="171">
        <v>13</v>
      </c>
      <c r="I26" s="171">
        <v>12</v>
      </c>
      <c r="J26" s="28">
        <v>11</v>
      </c>
      <c r="K26" s="41">
        <v>12</v>
      </c>
      <c r="L26" s="13"/>
    </row>
    <row r="27" spans="1:12">
      <c r="C27" s="39" t="s">
        <v>775</v>
      </c>
      <c r="D27" s="21" t="s">
        <v>767</v>
      </c>
      <c r="E27" s="186"/>
      <c r="F27" s="25">
        <v>521</v>
      </c>
      <c r="G27" s="25">
        <v>522</v>
      </c>
      <c r="H27" s="25">
        <v>495</v>
      </c>
      <c r="I27" s="25">
        <v>500</v>
      </c>
      <c r="J27" s="27">
        <v>497</v>
      </c>
      <c r="K27" s="43">
        <v>542</v>
      </c>
      <c r="L27" s="15"/>
    </row>
    <row r="28" spans="1:12">
      <c r="C28" s="33" t="s">
        <v>778</v>
      </c>
      <c r="D28" s="34"/>
      <c r="E28" s="34"/>
      <c r="F28" s="36">
        <f>SUM(F19:F27)</f>
        <v>9917</v>
      </c>
      <c r="G28" s="36">
        <f>SUM(G20:G27)</f>
        <v>8074</v>
      </c>
      <c r="H28" s="36">
        <f>SUM(H20:H27)</f>
        <v>7223</v>
      </c>
      <c r="I28" s="36">
        <f>SUM(I20:I27)</f>
        <v>7412</v>
      </c>
      <c r="J28" s="36">
        <f>SUM(J20:J27)</f>
        <v>7640</v>
      </c>
      <c r="K28" s="36">
        <f>SUM(K20:K27)</f>
        <v>7910</v>
      </c>
      <c r="L28" s="37"/>
    </row>
    <row r="29" spans="1:12">
      <c r="J29" s="1"/>
      <c r="K29" s="1"/>
      <c r="L29" s="1"/>
    </row>
    <row r="30" spans="1:12">
      <c r="B30" s="1" t="s">
        <v>1037</v>
      </c>
      <c r="J30" s="1"/>
      <c r="K30" s="1"/>
      <c r="L30" s="1"/>
    </row>
    <row r="31" spans="1:12" ht="19.5" thickBot="1">
      <c r="C31" s="29"/>
      <c r="D31" s="30"/>
      <c r="E31" s="30"/>
      <c r="F31" s="31">
        <v>2019</v>
      </c>
      <c r="G31" s="31">
        <f>F31+1</f>
        <v>2020</v>
      </c>
      <c r="H31" s="31">
        <f t="shared" ref="H31:L31" si="2">G31+1</f>
        <v>2021</v>
      </c>
      <c r="I31" s="31">
        <f t="shared" si="2"/>
        <v>2022</v>
      </c>
      <c r="J31" s="31">
        <f t="shared" si="2"/>
        <v>2023</v>
      </c>
      <c r="K31" s="31">
        <f t="shared" si="2"/>
        <v>2024</v>
      </c>
      <c r="L31" s="32">
        <f t="shared" si="2"/>
        <v>2025</v>
      </c>
    </row>
    <row r="32" spans="1:12" ht="19.5" thickTop="1">
      <c r="C32" s="12" t="s">
        <v>734</v>
      </c>
      <c r="D32" s="20" t="s">
        <v>765</v>
      </c>
      <c r="E32" s="185"/>
      <c r="F32" s="171">
        <v>42.9</v>
      </c>
      <c r="G32" s="142">
        <v>43.4</v>
      </c>
      <c r="H32" s="171">
        <v>43.6</v>
      </c>
      <c r="I32" s="171">
        <v>43.4</v>
      </c>
      <c r="J32" s="171">
        <v>43.4</v>
      </c>
      <c r="K32" s="41">
        <v>42.9</v>
      </c>
      <c r="L32" s="42"/>
    </row>
    <row r="33" spans="1:12">
      <c r="C33" s="38" t="s">
        <v>733</v>
      </c>
      <c r="D33" s="20" t="s">
        <v>767</v>
      </c>
      <c r="E33" s="185"/>
      <c r="F33" s="171">
        <v>42</v>
      </c>
      <c r="G33" s="171">
        <v>42.2</v>
      </c>
      <c r="H33" s="171">
        <v>42.5</v>
      </c>
      <c r="I33" s="171">
        <v>42.4</v>
      </c>
      <c r="J33" s="171">
        <v>42.4</v>
      </c>
      <c r="K33" s="41">
        <v>41.9</v>
      </c>
      <c r="L33" s="42"/>
    </row>
    <row r="34" spans="1:12">
      <c r="C34" s="47" t="s">
        <v>733</v>
      </c>
      <c r="D34" s="48" t="s">
        <v>777</v>
      </c>
      <c r="E34" s="187"/>
      <c r="F34" s="49">
        <v>42.8</v>
      </c>
      <c r="G34" s="49">
        <v>43.2</v>
      </c>
      <c r="H34" s="49">
        <v>43.4</v>
      </c>
      <c r="I34" s="49">
        <v>43.3</v>
      </c>
      <c r="J34" s="49">
        <v>43.2</v>
      </c>
      <c r="K34" s="49">
        <v>42.8</v>
      </c>
      <c r="L34" s="50"/>
    </row>
    <row r="35" spans="1:12">
      <c r="C35" s="14" t="s">
        <v>780</v>
      </c>
      <c r="D35" s="20" t="s">
        <v>765</v>
      </c>
      <c r="E35" s="185"/>
      <c r="F35" s="171" t="s">
        <v>783</v>
      </c>
      <c r="G35" s="171" t="s">
        <v>784</v>
      </c>
      <c r="H35" s="171" t="s">
        <v>784</v>
      </c>
      <c r="I35" s="171" t="s">
        <v>783</v>
      </c>
      <c r="J35" s="171" t="s">
        <v>785</v>
      </c>
      <c r="K35" s="41" t="s">
        <v>786</v>
      </c>
      <c r="L35" s="42"/>
    </row>
    <row r="36" spans="1:12">
      <c r="C36" s="38" t="s">
        <v>779</v>
      </c>
      <c r="D36" s="20" t="s">
        <v>767</v>
      </c>
      <c r="E36" s="185"/>
      <c r="F36" s="171" t="s">
        <v>787</v>
      </c>
      <c r="G36" s="171" t="s">
        <v>788</v>
      </c>
      <c r="H36" s="171" t="s">
        <v>787</v>
      </c>
      <c r="I36" s="171" t="s">
        <v>789</v>
      </c>
      <c r="J36" s="171" t="s">
        <v>790</v>
      </c>
      <c r="K36" s="41" t="s">
        <v>791</v>
      </c>
      <c r="L36" s="42"/>
    </row>
    <row r="37" spans="1:12">
      <c r="C37" s="47" t="s">
        <v>779</v>
      </c>
      <c r="D37" s="51" t="s">
        <v>778</v>
      </c>
      <c r="E37" s="188"/>
      <c r="F37" s="52" t="s">
        <v>792</v>
      </c>
      <c r="G37" s="52" t="s">
        <v>793</v>
      </c>
      <c r="H37" s="52" t="s">
        <v>793</v>
      </c>
      <c r="I37" s="52" t="s">
        <v>794</v>
      </c>
      <c r="J37" s="52" t="s">
        <v>795</v>
      </c>
      <c r="K37" s="52" t="s">
        <v>796</v>
      </c>
      <c r="L37" s="53"/>
    </row>
    <row r="38" spans="1:12" ht="57">
      <c r="C38" s="14" t="s">
        <v>781</v>
      </c>
      <c r="D38" s="21"/>
      <c r="E38" s="21"/>
      <c r="F38" s="57" t="s">
        <v>797</v>
      </c>
      <c r="G38" s="57" t="s">
        <v>798</v>
      </c>
      <c r="H38" s="57" t="s">
        <v>799</v>
      </c>
      <c r="I38" s="57" t="s">
        <v>800</v>
      </c>
      <c r="J38" s="57" t="s">
        <v>801</v>
      </c>
      <c r="K38" s="57" t="s">
        <v>801</v>
      </c>
      <c r="L38" s="44"/>
    </row>
    <row r="39" spans="1:12" ht="57">
      <c r="C39" s="54" t="s">
        <v>782</v>
      </c>
      <c r="D39" s="55"/>
      <c r="E39" s="192"/>
      <c r="F39" s="58" t="s">
        <v>802</v>
      </c>
      <c r="G39" s="58" t="s">
        <v>803</v>
      </c>
      <c r="H39" s="58" t="s">
        <v>804</v>
      </c>
      <c r="I39" s="58" t="s">
        <v>805</v>
      </c>
      <c r="J39" s="58" t="s">
        <v>806</v>
      </c>
      <c r="K39" s="58" t="s">
        <v>807</v>
      </c>
      <c r="L39" s="56"/>
    </row>
    <row r="40" spans="1:12">
      <c r="J40" s="1"/>
      <c r="K40" s="1"/>
      <c r="L40" s="1"/>
    </row>
    <row r="41" spans="1:12">
      <c r="A41" s="123"/>
      <c r="B41" s="1" t="s">
        <v>1207</v>
      </c>
      <c r="J41" s="1"/>
      <c r="K41" s="1"/>
      <c r="L41" s="1"/>
    </row>
    <row r="42" spans="1:12" ht="19.5" thickBot="1">
      <c r="C42" s="29"/>
      <c r="D42" s="30"/>
      <c r="E42" s="30"/>
      <c r="F42" s="31">
        <v>2019</v>
      </c>
      <c r="G42" s="31">
        <f>F42+1</f>
        <v>2020</v>
      </c>
      <c r="H42" s="31">
        <f t="shared" ref="H42:L42" si="3">G42+1</f>
        <v>2021</v>
      </c>
      <c r="I42" s="31">
        <f t="shared" si="3"/>
        <v>2022</v>
      </c>
      <c r="J42" s="31">
        <f t="shared" si="3"/>
        <v>2023</v>
      </c>
      <c r="K42" s="31">
        <f t="shared" si="3"/>
        <v>2024</v>
      </c>
      <c r="L42" s="32">
        <f t="shared" si="3"/>
        <v>2025</v>
      </c>
    </row>
    <row r="43" spans="1:12" ht="19.5" thickTop="1">
      <c r="C43" s="12" t="s">
        <v>808</v>
      </c>
      <c r="D43" s="20"/>
      <c r="E43" s="185"/>
      <c r="F43" s="171"/>
      <c r="G43" s="171"/>
      <c r="H43" s="171"/>
      <c r="I43" s="171"/>
      <c r="J43" s="171">
        <v>170</v>
      </c>
      <c r="K43" s="41">
        <v>193</v>
      </c>
      <c r="L43" s="42"/>
    </row>
    <row r="44" spans="1:12">
      <c r="C44" s="54" t="s">
        <v>809</v>
      </c>
      <c r="D44" s="55"/>
      <c r="E44" s="192"/>
      <c r="F44" s="17"/>
      <c r="G44" s="17"/>
      <c r="H44" s="17"/>
      <c r="I44" s="17"/>
      <c r="J44" s="58">
        <v>12.3</v>
      </c>
      <c r="K44" s="45">
        <v>13</v>
      </c>
      <c r="L44" s="56"/>
    </row>
    <row r="45" spans="1:12">
      <c r="J45" s="1"/>
      <c r="K45" s="1"/>
      <c r="L45" s="1"/>
    </row>
    <row r="46" spans="1:12">
      <c r="A46" s="123"/>
      <c r="B46" s="1" t="s">
        <v>1038</v>
      </c>
      <c r="J46" s="1"/>
      <c r="K46" s="1"/>
      <c r="L46" s="5" t="s">
        <v>353</v>
      </c>
    </row>
    <row r="47" spans="1:12" ht="19.5" thickBot="1">
      <c r="C47" s="29"/>
      <c r="D47" s="30"/>
      <c r="E47" s="30"/>
      <c r="F47" s="31">
        <v>2019</v>
      </c>
      <c r="G47" s="31">
        <f>F47+1</f>
        <v>2020</v>
      </c>
      <c r="H47" s="31">
        <f t="shared" ref="H47:L47" si="4">G47+1</f>
        <v>2021</v>
      </c>
      <c r="I47" s="31">
        <f t="shared" si="4"/>
        <v>2022</v>
      </c>
      <c r="J47" s="31">
        <f t="shared" si="4"/>
        <v>2023</v>
      </c>
      <c r="K47" s="31">
        <f t="shared" si="4"/>
        <v>2024</v>
      </c>
      <c r="L47" s="32">
        <f t="shared" si="4"/>
        <v>2025</v>
      </c>
    </row>
    <row r="48" spans="1:12" ht="19.5" thickTop="1">
      <c r="C48" s="12" t="s">
        <v>810</v>
      </c>
      <c r="D48" s="20"/>
      <c r="E48" s="185"/>
      <c r="F48" s="171"/>
      <c r="G48" s="171"/>
      <c r="H48" s="171"/>
      <c r="I48" s="171">
        <v>122</v>
      </c>
      <c r="J48" s="171">
        <v>140</v>
      </c>
      <c r="K48" s="41">
        <v>157</v>
      </c>
      <c r="L48" s="42"/>
    </row>
    <row r="49" spans="2:12">
      <c r="C49" s="14" t="s">
        <v>811</v>
      </c>
      <c r="D49" s="21"/>
      <c r="E49" s="186"/>
      <c r="F49" s="25"/>
      <c r="G49" s="25"/>
      <c r="H49" s="25"/>
      <c r="I49" s="25">
        <v>113</v>
      </c>
      <c r="J49" s="25">
        <v>138</v>
      </c>
      <c r="K49" s="43">
        <v>157</v>
      </c>
      <c r="L49" s="44"/>
    </row>
    <row r="50" spans="2:12">
      <c r="C50" s="16" t="s">
        <v>812</v>
      </c>
      <c r="D50" s="22"/>
      <c r="E50" s="116"/>
      <c r="F50" s="60"/>
      <c r="G50" s="60"/>
      <c r="H50" s="60"/>
      <c r="I50" s="60">
        <f>I49/I48</f>
        <v>0.92622950819672134</v>
      </c>
      <c r="J50" s="60">
        <f t="shared" ref="J50:K50" si="5">J49/J48</f>
        <v>0.98571428571428577</v>
      </c>
      <c r="K50" s="155">
        <f t="shared" si="5"/>
        <v>1</v>
      </c>
      <c r="L50" s="46"/>
    </row>
    <row r="51" spans="2:12">
      <c r="G51" s="145"/>
      <c r="H51" s="145"/>
      <c r="J51" s="1"/>
      <c r="K51" s="1"/>
      <c r="L51" s="1"/>
    </row>
    <row r="52" spans="2:12">
      <c r="B52" s="1" t="s">
        <v>1039</v>
      </c>
      <c r="J52" s="1"/>
      <c r="K52" s="1"/>
      <c r="L52" s="1"/>
    </row>
    <row r="53" spans="2:12" ht="19.5" thickBot="1">
      <c r="C53" s="29"/>
      <c r="D53" s="30"/>
      <c r="E53" s="30"/>
      <c r="F53" s="31">
        <v>2019</v>
      </c>
      <c r="G53" s="31">
        <f>F53+1</f>
        <v>2020</v>
      </c>
      <c r="H53" s="31">
        <f t="shared" ref="H53:L53" si="6">G53+1</f>
        <v>2021</v>
      </c>
      <c r="I53" s="31">
        <f t="shared" si="6"/>
        <v>2022</v>
      </c>
      <c r="J53" s="31">
        <f t="shared" si="6"/>
        <v>2023</v>
      </c>
      <c r="K53" s="31">
        <f t="shared" si="6"/>
        <v>2024</v>
      </c>
      <c r="L53" s="32">
        <f t="shared" si="6"/>
        <v>2025</v>
      </c>
    </row>
    <row r="54" spans="2:12" ht="19.5" thickTop="1">
      <c r="C54" s="63" t="s">
        <v>813</v>
      </c>
      <c r="D54" s="23"/>
      <c r="E54" s="189"/>
      <c r="F54" s="143">
        <v>0.5</v>
      </c>
      <c r="G54" s="143">
        <v>0.51</v>
      </c>
      <c r="H54" s="64">
        <v>0.52500000000000002</v>
      </c>
      <c r="I54" s="64">
        <v>0.57899999999999996</v>
      </c>
      <c r="J54" s="64">
        <v>0.58799999999999997</v>
      </c>
      <c r="K54" s="83">
        <v>0.45300000000000001</v>
      </c>
      <c r="L54" s="62"/>
    </row>
    <row r="55" spans="2:12">
      <c r="J55" s="1"/>
      <c r="K55" s="1"/>
      <c r="L55" s="1"/>
    </row>
    <row r="56" spans="2:12">
      <c r="B56" s="1" t="s">
        <v>1040</v>
      </c>
      <c r="J56" s="1"/>
      <c r="K56" s="1"/>
      <c r="L56" s="1"/>
    </row>
    <row r="57" spans="2:12" ht="19.5" thickBot="1">
      <c r="C57" s="29" t="s">
        <v>952</v>
      </c>
      <c r="D57" s="30"/>
      <c r="E57" s="30"/>
      <c r="F57" s="31">
        <v>2019</v>
      </c>
      <c r="G57" s="31">
        <f>F57+1</f>
        <v>2020</v>
      </c>
      <c r="H57" s="31">
        <f t="shared" ref="H57:L57" si="7">G57+1</f>
        <v>2021</v>
      </c>
      <c r="I57" s="31">
        <f t="shared" si="7"/>
        <v>2022</v>
      </c>
      <c r="J57" s="31">
        <f t="shared" si="7"/>
        <v>2023</v>
      </c>
      <c r="K57" s="31">
        <f t="shared" si="7"/>
        <v>2024</v>
      </c>
      <c r="L57" s="32">
        <f t="shared" si="7"/>
        <v>2025</v>
      </c>
    </row>
    <row r="58" spans="2:12" ht="19.5" thickTop="1">
      <c r="C58" s="12" t="s">
        <v>953</v>
      </c>
      <c r="D58" s="11" t="s">
        <v>766</v>
      </c>
      <c r="E58" s="118"/>
      <c r="F58" s="171"/>
      <c r="G58" s="171"/>
      <c r="H58" s="171"/>
      <c r="I58" s="171"/>
      <c r="J58" s="171"/>
      <c r="K58" s="149"/>
      <c r="L58" s="42"/>
    </row>
    <row r="59" spans="2:12">
      <c r="C59" s="148" t="s">
        <v>953</v>
      </c>
      <c r="D59" s="11" t="s">
        <v>768</v>
      </c>
      <c r="E59" s="118"/>
      <c r="F59" s="171"/>
      <c r="G59" s="171"/>
      <c r="H59" s="171"/>
      <c r="I59" s="171"/>
      <c r="J59" s="171"/>
      <c r="K59" s="149"/>
      <c r="L59" s="42"/>
    </row>
    <row r="60" spans="2:12">
      <c r="C60" s="12" t="s">
        <v>954</v>
      </c>
      <c r="D60" s="11" t="s">
        <v>765</v>
      </c>
      <c r="E60" s="118"/>
      <c r="F60" s="171"/>
      <c r="G60" s="171"/>
      <c r="H60" s="171"/>
      <c r="I60" s="171"/>
      <c r="J60" s="171"/>
      <c r="K60" s="149">
        <v>4.2000000000000003E-2</v>
      </c>
      <c r="L60" s="42"/>
    </row>
    <row r="61" spans="2:12">
      <c r="C61" s="148" t="s">
        <v>954</v>
      </c>
      <c r="D61" s="11" t="s">
        <v>767</v>
      </c>
      <c r="E61" s="118"/>
      <c r="F61" s="171"/>
      <c r="G61" s="171"/>
      <c r="H61" s="171"/>
      <c r="I61" s="171"/>
      <c r="J61" s="171"/>
      <c r="K61" s="149">
        <v>1.4E-2</v>
      </c>
      <c r="L61" s="42"/>
    </row>
    <row r="62" spans="2:12">
      <c r="C62" s="12" t="s">
        <v>955</v>
      </c>
      <c r="D62" s="11" t="s">
        <v>765</v>
      </c>
      <c r="E62" s="118"/>
      <c r="F62" s="171"/>
      <c r="G62" s="171"/>
      <c r="H62" s="171"/>
      <c r="I62" s="171"/>
      <c r="J62" s="171"/>
      <c r="K62" s="149">
        <v>0.19600000000000001</v>
      </c>
      <c r="L62" s="42"/>
    </row>
    <row r="63" spans="2:12">
      <c r="C63" s="148" t="s">
        <v>955</v>
      </c>
      <c r="D63" s="11" t="s">
        <v>767</v>
      </c>
      <c r="E63" s="118"/>
      <c r="F63" s="171"/>
      <c r="G63" s="171"/>
      <c r="H63" s="171"/>
      <c r="I63" s="171"/>
      <c r="J63" s="171"/>
      <c r="K63" s="149">
        <v>5.6000000000000001E-2</v>
      </c>
      <c r="L63" s="42"/>
    </row>
    <row r="64" spans="2:12">
      <c r="C64" s="12" t="s">
        <v>956</v>
      </c>
      <c r="D64" s="11" t="s">
        <v>765</v>
      </c>
      <c r="E64" s="118"/>
      <c r="F64" s="171"/>
      <c r="G64" s="171"/>
      <c r="H64" s="171"/>
      <c r="I64" s="171"/>
      <c r="J64" s="171"/>
      <c r="K64" s="149">
        <v>0.23599999999999999</v>
      </c>
      <c r="L64" s="42"/>
    </row>
    <row r="65" spans="2:12">
      <c r="C65" s="148" t="s">
        <v>956</v>
      </c>
      <c r="D65" s="11" t="s">
        <v>767</v>
      </c>
      <c r="E65" s="118"/>
      <c r="F65" s="171"/>
      <c r="G65" s="171"/>
      <c r="H65" s="171"/>
      <c r="I65" s="171"/>
      <c r="J65" s="171"/>
      <c r="K65" s="149">
        <v>6.5000000000000002E-2</v>
      </c>
      <c r="L65" s="42"/>
    </row>
    <row r="66" spans="2:12">
      <c r="C66" s="12" t="s">
        <v>957</v>
      </c>
      <c r="D66" s="11" t="s">
        <v>765</v>
      </c>
      <c r="E66" s="118"/>
      <c r="F66" s="171"/>
      <c r="G66" s="171"/>
      <c r="H66" s="171"/>
      <c r="I66" s="171"/>
      <c r="J66" s="171"/>
      <c r="K66" s="149">
        <v>0.20499999999999999</v>
      </c>
      <c r="L66" s="42"/>
    </row>
    <row r="67" spans="2:12">
      <c r="C67" s="148" t="s">
        <v>957</v>
      </c>
      <c r="D67" s="11" t="s">
        <v>767</v>
      </c>
      <c r="E67" s="118"/>
      <c r="F67" s="171"/>
      <c r="G67" s="171"/>
      <c r="H67" s="171"/>
      <c r="I67" s="171"/>
      <c r="J67" s="171"/>
      <c r="K67" s="149">
        <v>5.0999999999999997E-2</v>
      </c>
      <c r="L67" s="42"/>
    </row>
    <row r="68" spans="2:12">
      <c r="C68" s="12" t="s">
        <v>959</v>
      </c>
      <c r="D68" s="11" t="s">
        <v>765</v>
      </c>
      <c r="E68" s="118"/>
      <c r="F68" s="171"/>
      <c r="G68" s="171"/>
      <c r="H68" s="171"/>
      <c r="I68" s="171"/>
      <c r="J68" s="171"/>
      <c r="K68" s="149">
        <v>0.114</v>
      </c>
      <c r="L68" s="42"/>
    </row>
    <row r="69" spans="2:12">
      <c r="C69" s="148" t="s">
        <v>958</v>
      </c>
      <c r="D69" s="11" t="s">
        <v>767</v>
      </c>
      <c r="E69" s="118"/>
      <c r="F69" s="171"/>
      <c r="G69" s="171"/>
      <c r="H69" s="171"/>
      <c r="I69" s="171"/>
      <c r="J69" s="171"/>
      <c r="K69" s="149">
        <v>2.1000000000000001E-2</v>
      </c>
      <c r="L69" s="42"/>
    </row>
    <row r="70" spans="2:12">
      <c r="C70" s="124" t="s">
        <v>778</v>
      </c>
      <c r="D70" s="108"/>
      <c r="E70" s="108"/>
      <c r="F70" s="125"/>
      <c r="G70" s="125"/>
      <c r="H70" s="125"/>
      <c r="I70" s="125"/>
      <c r="J70" s="125"/>
      <c r="K70" s="150">
        <f>SUM(K58:K69)</f>
        <v>1</v>
      </c>
      <c r="L70" s="126"/>
    </row>
    <row r="71" spans="2:12">
      <c r="J71" s="1"/>
      <c r="K71" s="1"/>
      <c r="L71" s="1"/>
    </row>
    <row r="72" spans="2:12">
      <c r="B72" s="1" t="s">
        <v>1040</v>
      </c>
      <c r="J72" s="1"/>
      <c r="K72" s="1"/>
      <c r="L72" s="1"/>
    </row>
    <row r="73" spans="2:12" ht="19.5" thickBot="1">
      <c r="C73" s="29"/>
      <c r="D73" s="30"/>
      <c r="E73" s="30"/>
      <c r="F73" s="31">
        <v>2019</v>
      </c>
      <c r="G73" s="31">
        <f>F73+1</f>
        <v>2020</v>
      </c>
      <c r="H73" s="31">
        <f t="shared" ref="H73:L73" si="8">G73+1</f>
        <v>2021</v>
      </c>
      <c r="I73" s="31">
        <f t="shared" si="8"/>
        <v>2022</v>
      </c>
      <c r="J73" s="31">
        <f t="shared" si="8"/>
        <v>2023</v>
      </c>
      <c r="K73" s="31">
        <f t="shared" si="8"/>
        <v>2024</v>
      </c>
      <c r="L73" s="32">
        <f t="shared" si="8"/>
        <v>2025</v>
      </c>
    </row>
    <row r="74" spans="2:12" ht="19.5" thickTop="1">
      <c r="C74" s="12" t="s">
        <v>961</v>
      </c>
      <c r="D74" s="11" t="s">
        <v>765</v>
      </c>
      <c r="E74" s="118"/>
      <c r="F74" s="171"/>
      <c r="G74" s="171"/>
      <c r="H74" s="171"/>
      <c r="I74" s="171"/>
      <c r="J74" s="171"/>
      <c r="K74" s="151">
        <v>5.3999999999999999E-2</v>
      </c>
      <c r="L74" s="42"/>
    </row>
    <row r="75" spans="2:12">
      <c r="C75" s="148" t="s">
        <v>960</v>
      </c>
      <c r="D75" s="11" t="s">
        <v>767</v>
      </c>
      <c r="E75" s="118"/>
      <c r="F75" s="171"/>
      <c r="G75" s="171"/>
      <c r="H75" s="171"/>
      <c r="I75" s="171"/>
      <c r="J75" s="171"/>
      <c r="K75" s="151">
        <v>2.1999999999999999E-2</v>
      </c>
      <c r="L75" s="42"/>
    </row>
    <row r="76" spans="2:12">
      <c r="C76" s="12" t="s">
        <v>963</v>
      </c>
      <c r="D76" s="11" t="s">
        <v>765</v>
      </c>
      <c r="E76" s="118"/>
      <c r="F76" s="171"/>
      <c r="G76" s="171"/>
      <c r="H76" s="171"/>
      <c r="I76" s="171"/>
      <c r="J76" s="171"/>
      <c r="K76" s="151">
        <v>0.17299999999999999</v>
      </c>
      <c r="L76" s="42"/>
    </row>
    <row r="77" spans="2:12">
      <c r="C77" s="148" t="s">
        <v>962</v>
      </c>
      <c r="D77" s="11" t="s">
        <v>767</v>
      </c>
      <c r="E77" s="118"/>
      <c r="F77" s="171"/>
      <c r="G77" s="171"/>
      <c r="H77" s="171"/>
      <c r="I77" s="171"/>
      <c r="J77" s="171"/>
      <c r="K77" s="151">
        <v>0.06</v>
      </c>
      <c r="L77" s="42"/>
    </row>
    <row r="78" spans="2:12">
      <c r="C78" s="12" t="s">
        <v>965</v>
      </c>
      <c r="D78" s="11" t="s">
        <v>765</v>
      </c>
      <c r="E78" s="118"/>
      <c r="F78" s="171"/>
      <c r="G78" s="171"/>
      <c r="H78" s="171"/>
      <c r="I78" s="171"/>
      <c r="J78" s="171"/>
      <c r="K78" s="151">
        <v>0.13100000000000001</v>
      </c>
      <c r="L78" s="42"/>
    </row>
    <row r="79" spans="2:12">
      <c r="C79" s="148" t="s">
        <v>964</v>
      </c>
      <c r="D79" s="11" t="s">
        <v>767</v>
      </c>
      <c r="E79" s="118"/>
      <c r="F79" s="171"/>
      <c r="G79" s="171"/>
      <c r="H79" s="171"/>
      <c r="I79" s="171"/>
      <c r="J79" s="171"/>
      <c r="K79" s="151">
        <v>3.7999999999999999E-2</v>
      </c>
      <c r="L79" s="42"/>
    </row>
    <row r="80" spans="2:12">
      <c r="C80" s="12" t="s">
        <v>967</v>
      </c>
      <c r="D80" s="11" t="s">
        <v>765</v>
      </c>
      <c r="E80" s="118"/>
      <c r="F80" s="171"/>
      <c r="G80" s="171"/>
      <c r="H80" s="171"/>
      <c r="I80" s="171"/>
      <c r="J80" s="171"/>
      <c r="K80" s="151">
        <v>0.218</v>
      </c>
      <c r="L80" s="42"/>
    </row>
    <row r="81" spans="2:12">
      <c r="C81" s="148" t="s">
        <v>966</v>
      </c>
      <c r="D81" s="11" t="s">
        <v>767</v>
      </c>
      <c r="E81" s="118"/>
      <c r="F81" s="171"/>
      <c r="G81" s="171"/>
      <c r="H81" s="171"/>
      <c r="I81" s="171"/>
      <c r="J81" s="171"/>
      <c r="K81" s="151">
        <v>5.2999999999999999E-2</v>
      </c>
      <c r="L81" s="42"/>
    </row>
    <row r="82" spans="2:12">
      <c r="C82" s="12" t="s">
        <v>969</v>
      </c>
      <c r="D82" s="11" t="s">
        <v>765</v>
      </c>
      <c r="E82" s="118"/>
      <c r="F82" s="171"/>
      <c r="G82" s="171"/>
      <c r="H82" s="171"/>
      <c r="I82" s="171"/>
      <c r="J82" s="171"/>
      <c r="K82" s="151">
        <v>0.122</v>
      </c>
      <c r="L82" s="42"/>
    </row>
    <row r="83" spans="2:12">
      <c r="C83" s="148" t="s">
        <v>968</v>
      </c>
      <c r="D83" s="11" t="s">
        <v>767</v>
      </c>
      <c r="E83" s="118"/>
      <c r="F83" s="171"/>
      <c r="G83" s="171"/>
      <c r="H83" s="171"/>
      <c r="I83" s="171"/>
      <c r="J83" s="171"/>
      <c r="K83" s="151">
        <v>1.9E-2</v>
      </c>
      <c r="L83" s="42"/>
    </row>
    <row r="84" spans="2:12">
      <c r="C84" s="12" t="s">
        <v>971</v>
      </c>
      <c r="D84" s="11" t="s">
        <v>765</v>
      </c>
      <c r="E84" s="118"/>
      <c r="F84" s="171"/>
      <c r="G84" s="171"/>
      <c r="H84" s="171"/>
      <c r="I84" s="171"/>
      <c r="J84" s="171"/>
      <c r="K84" s="151">
        <v>9.5000000000000001E-2</v>
      </c>
      <c r="L84" s="42"/>
    </row>
    <row r="85" spans="2:12">
      <c r="C85" s="148" t="s">
        <v>970</v>
      </c>
      <c r="D85" s="11" t="s">
        <v>767</v>
      </c>
      <c r="E85" s="118"/>
      <c r="F85" s="171"/>
      <c r="G85" s="171"/>
      <c r="H85" s="171"/>
      <c r="I85" s="171"/>
      <c r="J85" s="171"/>
      <c r="K85" s="151">
        <v>1.4E-2</v>
      </c>
      <c r="L85" s="42"/>
    </row>
    <row r="86" spans="2:12">
      <c r="C86" s="124" t="s">
        <v>778</v>
      </c>
      <c r="D86" s="108"/>
      <c r="E86" s="108"/>
      <c r="F86" s="125"/>
      <c r="G86" s="125"/>
      <c r="H86" s="125"/>
      <c r="I86" s="125"/>
      <c r="J86" s="125"/>
      <c r="K86" s="152">
        <f>SUM(K74:K85)</f>
        <v>0.999</v>
      </c>
      <c r="L86" s="126"/>
    </row>
    <row r="88" spans="2:12">
      <c r="B88" s="1" t="s">
        <v>1041</v>
      </c>
      <c r="J88" s="1"/>
      <c r="K88" s="1"/>
      <c r="L88" s="1"/>
    </row>
    <row r="89" spans="2:12" ht="19.5" thickBot="1">
      <c r="C89" s="29" t="s">
        <v>814</v>
      </c>
      <c r="D89" s="30"/>
      <c r="E89" s="30"/>
      <c r="F89" s="31" t="s">
        <v>824</v>
      </c>
      <c r="G89" s="31" t="s">
        <v>822</v>
      </c>
      <c r="H89" s="31" t="s">
        <v>823</v>
      </c>
      <c r="I89" s="31" t="s">
        <v>825</v>
      </c>
      <c r="J89" s="31" t="s">
        <v>826</v>
      </c>
      <c r="K89" s="31" t="s">
        <v>827</v>
      </c>
      <c r="L89" s="31" t="s">
        <v>828</v>
      </c>
    </row>
    <row r="90" spans="2:12" ht="19.5" thickTop="1">
      <c r="C90" s="12" t="s">
        <v>816</v>
      </c>
      <c r="D90" s="20"/>
      <c r="E90" s="185"/>
      <c r="F90" s="131"/>
      <c r="G90" s="171"/>
      <c r="H90" s="65"/>
      <c r="I90" s="171"/>
      <c r="J90" s="171"/>
      <c r="K90" s="138">
        <v>0.3</v>
      </c>
      <c r="L90" s="65">
        <v>0.32</v>
      </c>
    </row>
    <row r="91" spans="2:12">
      <c r="C91" s="14" t="s">
        <v>817</v>
      </c>
      <c r="D91" s="21"/>
      <c r="E91" s="186"/>
      <c r="F91" s="137"/>
      <c r="G91" s="25"/>
      <c r="H91" s="66"/>
      <c r="I91" s="25"/>
      <c r="J91" s="25"/>
      <c r="K91" s="96">
        <v>0.32</v>
      </c>
      <c r="L91" s="66">
        <v>0.37</v>
      </c>
    </row>
    <row r="92" spans="2:12">
      <c r="C92" s="14" t="s">
        <v>763</v>
      </c>
      <c r="D92" s="21"/>
      <c r="E92" s="186"/>
      <c r="F92" s="25"/>
      <c r="G92" s="25"/>
      <c r="H92" s="66"/>
      <c r="I92" s="25"/>
      <c r="J92" s="25"/>
      <c r="K92" s="96">
        <v>0.28000000000000003</v>
      </c>
      <c r="L92" s="66">
        <v>0.22</v>
      </c>
    </row>
    <row r="93" spans="2:12">
      <c r="C93" s="16" t="s">
        <v>764</v>
      </c>
      <c r="D93" s="22"/>
      <c r="E93" s="116"/>
      <c r="F93" s="26"/>
      <c r="G93" s="26"/>
      <c r="H93" s="60"/>
      <c r="I93" s="60"/>
      <c r="J93" s="60"/>
      <c r="K93" s="98">
        <v>0.1</v>
      </c>
      <c r="L93" s="60">
        <v>0.09</v>
      </c>
    </row>
    <row r="94" spans="2:12" ht="19.5" thickBot="1">
      <c r="C94" s="29" t="s">
        <v>815</v>
      </c>
      <c r="D94" s="30"/>
      <c r="E94" s="30"/>
      <c r="F94" s="31" t="str">
        <f>F89</f>
        <v>1st Survey</v>
      </c>
      <c r="G94" s="31" t="str">
        <f t="shared" ref="G94:K94" si="9">G89</f>
        <v>2nd Servey</v>
      </c>
      <c r="H94" s="31" t="str">
        <f t="shared" si="9"/>
        <v>3rd Servey</v>
      </c>
      <c r="I94" s="31" t="str">
        <f t="shared" si="9"/>
        <v>4th Servey</v>
      </c>
      <c r="J94" s="31" t="str">
        <f t="shared" si="9"/>
        <v>5th Servey</v>
      </c>
      <c r="K94" s="31" t="str">
        <f t="shared" si="9"/>
        <v>6th Servey</v>
      </c>
      <c r="L94" s="31" t="str">
        <f>L89</f>
        <v>7th Servey</v>
      </c>
    </row>
    <row r="95" spans="2:12" ht="19.5" thickTop="1">
      <c r="C95" s="12" t="s">
        <v>818</v>
      </c>
      <c r="D95" s="20"/>
      <c r="E95" s="185"/>
      <c r="F95" s="171"/>
      <c r="G95" s="171"/>
      <c r="H95" s="65"/>
      <c r="I95" s="171"/>
      <c r="J95" s="171"/>
      <c r="K95" s="138">
        <v>0.04</v>
      </c>
      <c r="L95" s="65">
        <v>0.04</v>
      </c>
    </row>
    <row r="96" spans="2:12">
      <c r="C96" s="14" t="s">
        <v>819</v>
      </c>
      <c r="D96" s="21"/>
      <c r="E96" s="186"/>
      <c r="F96" s="25"/>
      <c r="G96" s="25"/>
      <c r="H96" s="66"/>
      <c r="I96" s="25"/>
      <c r="J96" s="25"/>
      <c r="K96" s="96">
        <v>0.19</v>
      </c>
      <c r="L96" s="66">
        <v>0.21</v>
      </c>
    </row>
    <row r="97" spans="2:12">
      <c r="C97" s="14" t="s">
        <v>820</v>
      </c>
      <c r="D97" s="21"/>
      <c r="E97" s="186"/>
      <c r="F97" s="25"/>
      <c r="G97" s="25"/>
      <c r="H97" s="66"/>
      <c r="I97" s="25"/>
      <c r="J97" s="25"/>
      <c r="K97" s="96">
        <v>0.22</v>
      </c>
      <c r="L97" s="66">
        <v>0.22</v>
      </c>
    </row>
    <row r="98" spans="2:12">
      <c r="C98" s="16" t="s">
        <v>821</v>
      </c>
      <c r="D98" s="22"/>
      <c r="E98" s="116"/>
      <c r="F98" s="26"/>
      <c r="G98" s="26"/>
      <c r="H98" s="60"/>
      <c r="I98" s="60"/>
      <c r="J98" s="60"/>
      <c r="K98" s="98">
        <v>0.55000000000000004</v>
      </c>
      <c r="L98" s="60">
        <v>0.53</v>
      </c>
    </row>
    <row r="99" spans="2:12">
      <c r="J99" s="1"/>
      <c r="K99" s="1"/>
      <c r="L99" s="1"/>
    </row>
    <row r="100" spans="2:12">
      <c r="B100" s="1" t="s">
        <v>1208</v>
      </c>
      <c r="J100" s="1"/>
      <c r="K100" s="1"/>
      <c r="L100" s="1"/>
    </row>
    <row r="101" spans="2:12">
      <c r="C101" s="67"/>
      <c r="D101" s="68"/>
      <c r="E101" s="68"/>
      <c r="F101" s="68" t="str">
        <f>F89</f>
        <v>1st Survey</v>
      </c>
      <c r="G101" s="68" t="str">
        <f t="shared" ref="G101:L101" si="10">G89</f>
        <v>2nd Servey</v>
      </c>
      <c r="H101" s="68" t="str">
        <f t="shared" si="10"/>
        <v>3rd Servey</v>
      </c>
      <c r="I101" s="68" t="str">
        <f t="shared" si="10"/>
        <v>4th Servey</v>
      </c>
      <c r="J101" s="68" t="str">
        <f t="shared" si="10"/>
        <v>5th Servey</v>
      </c>
      <c r="K101" s="68" t="str">
        <f t="shared" si="10"/>
        <v>6th Servey</v>
      </c>
      <c r="L101" s="70" t="str">
        <f t="shared" si="10"/>
        <v>7th Servey</v>
      </c>
    </row>
    <row r="102" spans="2:12" ht="19.5" thickBot="1">
      <c r="C102" s="71" t="s">
        <v>951</v>
      </c>
      <c r="D102" s="69"/>
      <c r="E102" s="69"/>
      <c r="F102" s="197">
        <v>38534</v>
      </c>
      <c r="G102" s="197">
        <v>39387</v>
      </c>
      <c r="H102" s="197">
        <v>40483</v>
      </c>
      <c r="I102" s="197">
        <v>41579</v>
      </c>
      <c r="J102" s="197">
        <v>42675</v>
      </c>
      <c r="K102" s="197">
        <v>43709</v>
      </c>
      <c r="L102" s="198">
        <v>44805</v>
      </c>
    </row>
    <row r="103" spans="2:12" ht="19.5" thickTop="1">
      <c r="C103" s="72" t="s">
        <v>829</v>
      </c>
      <c r="D103" s="11"/>
      <c r="E103" s="118"/>
      <c r="F103" s="171">
        <v>9247</v>
      </c>
      <c r="G103" s="171">
        <v>40100</v>
      </c>
      <c r="H103" s="171">
        <v>39055</v>
      </c>
      <c r="I103" s="171">
        <v>40321</v>
      </c>
      <c r="J103" s="171">
        <v>43546</v>
      </c>
      <c r="K103" s="171">
        <v>47533</v>
      </c>
      <c r="L103" s="42">
        <v>49468</v>
      </c>
    </row>
    <row r="104" spans="2:12">
      <c r="C104" s="73" t="s">
        <v>830</v>
      </c>
      <c r="D104" s="10"/>
      <c r="E104" s="117"/>
      <c r="F104" s="25">
        <v>8435</v>
      </c>
      <c r="G104" s="25">
        <v>31126</v>
      </c>
      <c r="H104" s="25">
        <v>31729</v>
      </c>
      <c r="I104" s="25">
        <v>33214</v>
      </c>
      <c r="J104" s="25">
        <v>36773</v>
      </c>
      <c r="K104" s="25">
        <v>41897</v>
      </c>
      <c r="L104" s="44">
        <v>42656</v>
      </c>
    </row>
    <row r="105" spans="2:12">
      <c r="C105" s="74" t="s">
        <v>831</v>
      </c>
      <c r="D105" s="139"/>
      <c r="E105" s="120"/>
      <c r="F105" s="77">
        <v>0.91</v>
      </c>
      <c r="G105" s="77">
        <v>0.78</v>
      </c>
      <c r="H105" s="77">
        <v>0.81</v>
      </c>
      <c r="I105" s="77">
        <v>0.82</v>
      </c>
      <c r="J105" s="77">
        <v>0.84</v>
      </c>
      <c r="K105" s="77">
        <v>0.88</v>
      </c>
      <c r="L105" s="78">
        <v>0.86</v>
      </c>
    </row>
    <row r="106" spans="2:12">
      <c r="J106" s="1"/>
      <c r="K106" s="1"/>
      <c r="L106" s="1"/>
    </row>
    <row r="107" spans="2:12">
      <c r="B107" s="1" t="s">
        <v>1042</v>
      </c>
      <c r="J107" s="1"/>
      <c r="K107" s="1"/>
      <c r="L107" s="5"/>
    </row>
    <row r="108" spans="2:12" ht="19.5" thickBot="1">
      <c r="C108" s="29" t="s">
        <v>832</v>
      </c>
      <c r="D108" s="30"/>
      <c r="E108" s="30"/>
      <c r="F108" s="31">
        <v>2019</v>
      </c>
      <c r="G108" s="31">
        <f>F108+1</f>
        <v>2020</v>
      </c>
      <c r="H108" s="31">
        <f t="shared" ref="H108:L108" si="11">G108+1</f>
        <v>2021</v>
      </c>
      <c r="I108" s="31">
        <f t="shared" si="11"/>
        <v>2022</v>
      </c>
      <c r="J108" s="31">
        <f t="shared" si="11"/>
        <v>2023</v>
      </c>
      <c r="K108" s="31">
        <f t="shared" si="11"/>
        <v>2024</v>
      </c>
      <c r="L108" s="32">
        <f t="shared" si="11"/>
        <v>2025</v>
      </c>
    </row>
    <row r="109" spans="2:12" ht="19.5" thickTop="1">
      <c r="C109" s="72" t="s">
        <v>833</v>
      </c>
      <c r="D109" s="11"/>
      <c r="E109" s="118"/>
      <c r="F109" s="458">
        <v>8</v>
      </c>
      <c r="G109" s="458">
        <v>8</v>
      </c>
      <c r="H109" s="458">
        <v>8</v>
      </c>
      <c r="I109" s="171">
        <v>4</v>
      </c>
      <c r="J109" s="171">
        <v>4</v>
      </c>
      <c r="K109" s="171">
        <v>4</v>
      </c>
      <c r="L109" s="42"/>
    </row>
    <row r="110" spans="2:12">
      <c r="C110" s="72" t="s">
        <v>834</v>
      </c>
      <c r="D110" s="10"/>
      <c r="E110" s="117"/>
      <c r="F110" s="459"/>
      <c r="G110" s="459"/>
      <c r="H110" s="459"/>
      <c r="I110" s="25">
        <v>5</v>
      </c>
      <c r="J110" s="25">
        <v>5</v>
      </c>
      <c r="K110" s="25">
        <v>5</v>
      </c>
      <c r="L110" s="44"/>
    </row>
    <row r="111" spans="2:12">
      <c r="C111" s="72" t="s">
        <v>835</v>
      </c>
      <c r="D111" s="11"/>
      <c r="E111" s="118"/>
      <c r="F111" s="171">
        <v>8</v>
      </c>
      <c r="G111" s="171">
        <v>8</v>
      </c>
      <c r="H111" s="171">
        <v>7</v>
      </c>
      <c r="I111" s="171">
        <v>8</v>
      </c>
      <c r="J111" s="171">
        <v>7</v>
      </c>
      <c r="K111" s="171">
        <v>8</v>
      </c>
      <c r="L111" s="42"/>
    </row>
    <row r="112" spans="2:12">
      <c r="C112" s="73" t="s">
        <v>836</v>
      </c>
      <c r="D112" s="10"/>
      <c r="E112" s="117"/>
      <c r="F112" s="25">
        <v>9</v>
      </c>
      <c r="G112" s="25">
        <v>8</v>
      </c>
      <c r="H112" s="25">
        <v>9</v>
      </c>
      <c r="I112" s="25">
        <v>8</v>
      </c>
      <c r="J112" s="25">
        <v>8</v>
      </c>
      <c r="K112" s="25">
        <v>8</v>
      </c>
      <c r="L112" s="44"/>
    </row>
    <row r="113" spans="1:12">
      <c r="C113" s="72" t="s">
        <v>837</v>
      </c>
      <c r="D113" s="11"/>
      <c r="E113" s="118"/>
      <c r="F113" s="171">
        <v>8</v>
      </c>
      <c r="G113" s="171">
        <v>8</v>
      </c>
      <c r="H113" s="171">
        <v>8</v>
      </c>
      <c r="I113" s="171">
        <v>8</v>
      </c>
      <c r="J113" s="171">
        <v>8</v>
      </c>
      <c r="K113" s="171">
        <v>6</v>
      </c>
      <c r="L113" s="42"/>
    </row>
    <row r="114" spans="1:12">
      <c r="C114" s="72" t="s">
        <v>838</v>
      </c>
      <c r="D114" s="11"/>
      <c r="E114" s="118"/>
      <c r="F114" s="171"/>
      <c r="G114" s="171"/>
      <c r="H114" s="171"/>
      <c r="I114" s="171"/>
      <c r="J114" s="171"/>
      <c r="K114" s="171">
        <v>3</v>
      </c>
      <c r="L114" s="42"/>
    </row>
    <row r="115" spans="1:12">
      <c r="C115" s="73" t="s">
        <v>839</v>
      </c>
      <c r="D115" s="10"/>
      <c r="E115" s="117"/>
      <c r="F115" s="25">
        <v>2</v>
      </c>
      <c r="G115" s="25">
        <v>2</v>
      </c>
      <c r="H115" s="25">
        <v>2</v>
      </c>
      <c r="I115" s="25">
        <v>2</v>
      </c>
      <c r="J115" s="25">
        <v>2</v>
      </c>
      <c r="K115" s="25">
        <v>2</v>
      </c>
      <c r="L115" s="44"/>
    </row>
    <row r="116" spans="1:12">
      <c r="C116" s="72" t="s">
        <v>840</v>
      </c>
      <c r="D116" s="11"/>
      <c r="E116" s="118"/>
      <c r="F116" s="171">
        <v>5</v>
      </c>
      <c r="G116" s="171">
        <v>5</v>
      </c>
      <c r="H116" s="171">
        <v>5</v>
      </c>
      <c r="I116" s="171">
        <v>5</v>
      </c>
      <c r="J116" s="171">
        <v>5</v>
      </c>
      <c r="K116" s="171">
        <v>5</v>
      </c>
      <c r="L116" s="42"/>
    </row>
    <row r="117" spans="1:12">
      <c r="C117" s="72" t="s">
        <v>841</v>
      </c>
      <c r="D117" s="11"/>
      <c r="E117" s="118"/>
      <c r="F117" s="171">
        <v>2</v>
      </c>
      <c r="G117" s="171">
        <v>2</v>
      </c>
      <c r="H117" s="171">
        <v>2</v>
      </c>
      <c r="I117" s="171">
        <v>2</v>
      </c>
      <c r="J117" s="171">
        <v>2</v>
      </c>
      <c r="K117" s="171">
        <v>2</v>
      </c>
      <c r="L117" s="42"/>
    </row>
    <row r="118" spans="1:12">
      <c r="C118" s="80" t="s">
        <v>778</v>
      </c>
      <c r="D118" s="34"/>
      <c r="E118" s="34"/>
      <c r="F118" s="36">
        <f t="shared" ref="F118:K118" si="12">SUM(F109:F117)</f>
        <v>42</v>
      </c>
      <c r="G118" s="36">
        <f t="shared" si="12"/>
        <v>41</v>
      </c>
      <c r="H118" s="36">
        <f t="shared" si="12"/>
        <v>41</v>
      </c>
      <c r="I118" s="36">
        <f t="shared" si="12"/>
        <v>42</v>
      </c>
      <c r="J118" s="36">
        <f t="shared" si="12"/>
        <v>41</v>
      </c>
      <c r="K118" s="36">
        <f t="shared" si="12"/>
        <v>43</v>
      </c>
      <c r="L118" s="79"/>
    </row>
    <row r="119" spans="1:12">
      <c r="C119" s="99" t="s">
        <v>842</v>
      </c>
      <c r="D119" s="3"/>
      <c r="E119" s="3"/>
      <c r="F119" s="100"/>
      <c r="G119" s="100"/>
      <c r="H119" s="100"/>
      <c r="I119" s="100"/>
      <c r="J119" s="100"/>
      <c r="K119" s="100"/>
      <c r="L119" s="100"/>
    </row>
    <row r="120" spans="1:12">
      <c r="C120" s="99" t="s">
        <v>843</v>
      </c>
      <c r="D120" s="3"/>
      <c r="E120" s="3"/>
      <c r="F120" s="100"/>
      <c r="G120" s="100"/>
      <c r="H120" s="100"/>
      <c r="I120" s="100"/>
      <c r="J120" s="100"/>
      <c r="K120" s="100"/>
      <c r="L120" s="100"/>
    </row>
    <row r="121" spans="1:12">
      <c r="J121" s="1"/>
      <c r="K121" s="1"/>
      <c r="L121" s="1"/>
    </row>
    <row r="122" spans="1:12">
      <c r="A122" s="123"/>
      <c r="B122" s="1" t="s">
        <v>1043</v>
      </c>
      <c r="J122" s="1"/>
      <c r="K122" s="1"/>
      <c r="L122" s="1"/>
    </row>
    <row r="123" spans="1:12" ht="19.5" thickBot="1">
      <c r="C123" s="29"/>
      <c r="D123" s="30"/>
      <c r="E123" s="30"/>
      <c r="F123" s="31">
        <v>2019</v>
      </c>
      <c r="G123" s="31">
        <f>F123+1</f>
        <v>2020</v>
      </c>
      <c r="H123" s="31">
        <f t="shared" ref="H123:L123" si="13">G123+1</f>
        <v>2021</v>
      </c>
      <c r="I123" s="31">
        <f t="shared" si="13"/>
        <v>2022</v>
      </c>
      <c r="J123" s="31">
        <f t="shared" si="13"/>
        <v>2023</v>
      </c>
      <c r="K123" s="31">
        <f t="shared" si="13"/>
        <v>2024</v>
      </c>
      <c r="L123" s="32">
        <f t="shared" si="13"/>
        <v>2025</v>
      </c>
    </row>
    <row r="124" spans="1:12" ht="19.5" thickTop="1">
      <c r="C124" s="81" t="s">
        <v>844</v>
      </c>
      <c r="D124" s="21"/>
      <c r="E124" s="186"/>
      <c r="F124" s="25">
        <v>2</v>
      </c>
      <c r="G124" s="25">
        <v>2</v>
      </c>
      <c r="H124" s="25">
        <v>2</v>
      </c>
      <c r="I124" s="25">
        <v>6</v>
      </c>
      <c r="J124" s="25">
        <v>10</v>
      </c>
      <c r="K124" s="43">
        <v>7</v>
      </c>
      <c r="L124" s="44"/>
    </row>
    <row r="125" spans="1:12">
      <c r="C125" s="82" t="s">
        <v>845</v>
      </c>
      <c r="D125" s="22"/>
      <c r="E125" s="116"/>
      <c r="F125" s="26">
        <v>4</v>
      </c>
      <c r="G125" s="26">
        <v>9</v>
      </c>
      <c r="H125" s="26">
        <v>0</v>
      </c>
      <c r="I125" s="26">
        <v>1</v>
      </c>
      <c r="J125" s="26">
        <v>1</v>
      </c>
      <c r="K125" s="45">
        <v>4</v>
      </c>
      <c r="L125" s="46"/>
    </row>
    <row r="126" spans="1:12">
      <c r="C126" s="172" t="s">
        <v>950</v>
      </c>
      <c r="D126" s="18"/>
      <c r="E126" s="18"/>
      <c r="F126" s="40"/>
      <c r="G126" s="40"/>
      <c r="H126" s="40"/>
      <c r="I126" s="40"/>
      <c r="J126" s="40"/>
      <c r="K126" s="100"/>
      <c r="L126" s="40"/>
    </row>
    <row r="127" spans="1:12">
      <c r="J127" s="1"/>
      <c r="K127" s="1"/>
      <c r="L127" s="1"/>
    </row>
    <row r="128" spans="1:12">
      <c r="B128" s="1" t="s">
        <v>1044</v>
      </c>
      <c r="J128" s="1"/>
      <c r="K128" s="1"/>
      <c r="L128" s="1"/>
    </row>
    <row r="129" spans="1:12" ht="19.5" thickBot="1">
      <c r="C129" s="29"/>
      <c r="D129" s="30"/>
      <c r="E129" s="30"/>
      <c r="F129" s="31">
        <v>2019</v>
      </c>
      <c r="G129" s="31">
        <f>F129+1</f>
        <v>2020</v>
      </c>
      <c r="H129" s="31">
        <f t="shared" ref="H129:L129" si="14">G129+1</f>
        <v>2021</v>
      </c>
      <c r="I129" s="31">
        <f t="shared" si="14"/>
        <v>2022</v>
      </c>
      <c r="J129" s="31">
        <f t="shared" si="14"/>
        <v>2023</v>
      </c>
      <c r="K129" s="31">
        <f t="shared" si="14"/>
        <v>2024</v>
      </c>
      <c r="L129" s="32">
        <f t="shared" si="14"/>
        <v>2025</v>
      </c>
    </row>
    <row r="130" spans="1:12" ht="19.5" thickTop="1">
      <c r="C130" s="63" t="s">
        <v>846</v>
      </c>
      <c r="D130" s="23"/>
      <c r="E130" s="189"/>
      <c r="F130" s="64"/>
      <c r="G130" s="64"/>
      <c r="H130" s="64"/>
      <c r="I130" s="64"/>
      <c r="J130" s="64"/>
      <c r="K130" s="83">
        <v>0.126</v>
      </c>
      <c r="L130" s="84"/>
    </row>
    <row r="131" spans="1:12">
      <c r="E131" s="193"/>
      <c r="J131" s="1"/>
      <c r="K131" s="1"/>
      <c r="L131" s="1"/>
    </row>
    <row r="132" spans="1:12">
      <c r="B132" s="1" t="s">
        <v>1045</v>
      </c>
      <c r="E132" s="193"/>
      <c r="J132" s="1"/>
      <c r="K132" s="1"/>
      <c r="L132" s="1"/>
    </row>
    <row r="133" spans="1:12" ht="19.5" thickBot="1">
      <c r="C133" s="29"/>
      <c r="D133" s="30"/>
      <c r="E133" s="194"/>
      <c r="F133" s="31">
        <v>2019</v>
      </c>
      <c r="G133" s="31">
        <f>F133+1</f>
        <v>2020</v>
      </c>
      <c r="H133" s="31">
        <f t="shared" ref="H133:L133" si="15">G133+1</f>
        <v>2021</v>
      </c>
      <c r="I133" s="31">
        <f t="shared" si="15"/>
        <v>2022</v>
      </c>
      <c r="J133" s="31">
        <f t="shared" si="15"/>
        <v>2023</v>
      </c>
      <c r="K133" s="31">
        <f t="shared" si="15"/>
        <v>2024</v>
      </c>
      <c r="L133" s="32">
        <f t="shared" si="15"/>
        <v>2025</v>
      </c>
    </row>
    <row r="134" spans="1:12" ht="19.5" thickTop="1">
      <c r="C134" s="63" t="s">
        <v>847</v>
      </c>
      <c r="D134" s="23"/>
      <c r="E134" s="189"/>
      <c r="F134" s="64">
        <v>3.5000000000000003E-2</v>
      </c>
      <c r="G134" s="64">
        <v>3.5999999999999997E-2</v>
      </c>
      <c r="H134" s="64">
        <v>3.9E-2</v>
      </c>
      <c r="I134" s="64">
        <v>4.8000000000000001E-2</v>
      </c>
      <c r="J134" s="64">
        <v>5.3999999999999999E-2</v>
      </c>
      <c r="K134" s="83">
        <v>0.06</v>
      </c>
      <c r="L134" s="84"/>
    </row>
    <row r="135" spans="1:12">
      <c r="E135" s="193"/>
      <c r="J135" s="1"/>
      <c r="K135" s="1"/>
      <c r="L135" s="1"/>
    </row>
    <row r="136" spans="1:12">
      <c r="B136" s="1" t="s">
        <v>1046</v>
      </c>
      <c r="E136" s="193"/>
      <c r="J136" s="1"/>
      <c r="K136" s="1"/>
      <c r="L136" s="1"/>
    </row>
    <row r="137" spans="1:12" ht="19.5" thickBot="1">
      <c r="C137" s="29"/>
      <c r="D137" s="30"/>
      <c r="E137" s="194"/>
      <c r="F137" s="31">
        <v>2019</v>
      </c>
      <c r="G137" s="31">
        <f>F137+1</f>
        <v>2020</v>
      </c>
      <c r="H137" s="31">
        <f t="shared" ref="H137:L137" si="16">G137+1</f>
        <v>2021</v>
      </c>
      <c r="I137" s="31">
        <f t="shared" si="16"/>
        <v>2022</v>
      </c>
      <c r="J137" s="31">
        <f t="shared" si="16"/>
        <v>2023</v>
      </c>
      <c r="K137" s="31">
        <f t="shared" si="16"/>
        <v>2024</v>
      </c>
      <c r="L137" s="32">
        <f t="shared" si="16"/>
        <v>2025</v>
      </c>
    </row>
    <row r="138" spans="1:12" ht="19.5" thickTop="1">
      <c r="C138" s="63" t="s">
        <v>848</v>
      </c>
      <c r="D138" s="23"/>
      <c r="E138" s="189"/>
      <c r="F138" s="64">
        <v>5.7000000000000002E-2</v>
      </c>
      <c r="G138" s="64">
        <v>5.8999999999999997E-2</v>
      </c>
      <c r="H138" s="64">
        <v>6.8000000000000005E-2</v>
      </c>
      <c r="I138" s="64">
        <v>7.0000000000000007E-2</v>
      </c>
      <c r="J138" s="64">
        <v>7.9000000000000001E-2</v>
      </c>
      <c r="K138" s="83">
        <v>8.4000000000000005E-2</v>
      </c>
      <c r="L138" s="84"/>
    </row>
    <row r="139" spans="1:12">
      <c r="C139" s="1" t="s">
        <v>949</v>
      </c>
      <c r="E139" s="193"/>
      <c r="J139" s="1"/>
      <c r="K139" s="1"/>
      <c r="L139" s="1"/>
    </row>
    <row r="140" spans="1:12">
      <c r="E140" s="193"/>
      <c r="J140" s="1"/>
      <c r="K140" s="1"/>
      <c r="L140" s="1"/>
    </row>
    <row r="141" spans="1:12">
      <c r="A141" s="123"/>
      <c r="B141" s="1" t="s">
        <v>1047</v>
      </c>
      <c r="E141" s="193"/>
      <c r="J141" s="1"/>
      <c r="K141" s="1"/>
      <c r="L141" s="1"/>
    </row>
    <row r="142" spans="1:12" ht="19.5" thickBot="1">
      <c r="C142" s="29"/>
      <c r="D142" s="30"/>
      <c r="E142" s="194"/>
      <c r="F142" s="31">
        <v>2019</v>
      </c>
      <c r="G142" s="31">
        <f>F142+1</f>
        <v>2020</v>
      </c>
      <c r="H142" s="31">
        <f t="shared" ref="H142:L142" si="17">G142+1</f>
        <v>2021</v>
      </c>
      <c r="I142" s="31">
        <f t="shared" si="17"/>
        <v>2022</v>
      </c>
      <c r="J142" s="31">
        <f t="shared" si="17"/>
        <v>2023</v>
      </c>
      <c r="K142" s="31">
        <f t="shared" si="17"/>
        <v>2024</v>
      </c>
      <c r="L142" s="32">
        <f t="shared" si="17"/>
        <v>2025</v>
      </c>
    </row>
    <row r="143" spans="1:12" ht="19.5" thickTop="1">
      <c r="C143" s="72" t="s">
        <v>849</v>
      </c>
      <c r="D143" s="11"/>
      <c r="E143" s="118"/>
      <c r="F143" s="171">
        <v>26</v>
      </c>
      <c r="G143" s="171">
        <v>30</v>
      </c>
      <c r="H143" s="171">
        <v>17</v>
      </c>
      <c r="I143" s="171">
        <v>23</v>
      </c>
      <c r="J143" s="171">
        <v>40</v>
      </c>
      <c r="K143" s="171">
        <v>52</v>
      </c>
      <c r="L143" s="42"/>
    </row>
    <row r="144" spans="1:12">
      <c r="C144" s="73" t="s">
        <v>850</v>
      </c>
      <c r="D144" s="10"/>
      <c r="E144" s="117"/>
      <c r="F144" s="25">
        <v>109</v>
      </c>
      <c r="G144" s="25">
        <v>120</v>
      </c>
      <c r="H144" s="25">
        <v>111</v>
      </c>
      <c r="I144" s="25">
        <v>122</v>
      </c>
      <c r="J144" s="25">
        <v>140</v>
      </c>
      <c r="K144" s="25">
        <v>157</v>
      </c>
      <c r="L144" s="44"/>
    </row>
    <row r="145" spans="2:12">
      <c r="C145" s="74" t="s">
        <v>851</v>
      </c>
      <c r="D145" s="139"/>
      <c r="E145" s="120"/>
      <c r="F145" s="140">
        <v>0.23899999999999999</v>
      </c>
      <c r="G145" s="140">
        <v>0.25</v>
      </c>
      <c r="H145" s="140">
        <v>0.153</v>
      </c>
      <c r="I145" s="140">
        <v>0.189</v>
      </c>
      <c r="J145" s="140">
        <v>0.28599999999999998</v>
      </c>
      <c r="K145" s="60">
        <v>0.33100000000000002</v>
      </c>
      <c r="L145" s="87"/>
    </row>
    <row r="146" spans="2:12">
      <c r="C146" s="172" t="s">
        <v>948</v>
      </c>
      <c r="D146" s="18"/>
      <c r="E146" s="173"/>
      <c r="F146" s="174"/>
      <c r="G146" s="174"/>
      <c r="H146" s="174"/>
      <c r="I146" s="174"/>
      <c r="J146" s="174"/>
      <c r="K146" s="175"/>
      <c r="L146" s="175"/>
    </row>
    <row r="147" spans="2:12">
      <c r="J147" s="1"/>
      <c r="K147" s="1"/>
      <c r="L147" s="1"/>
    </row>
    <row r="148" spans="2:12">
      <c r="B148" s="1" t="s">
        <v>1048</v>
      </c>
      <c r="J148" s="1"/>
      <c r="K148" s="1"/>
      <c r="L148" s="1"/>
    </row>
    <row r="149" spans="2:12" ht="19.5" thickBot="1">
      <c r="C149" s="29"/>
      <c r="D149" s="30"/>
      <c r="E149" s="30"/>
      <c r="F149" s="31">
        <v>2019</v>
      </c>
      <c r="G149" s="31">
        <f>F149+1</f>
        <v>2020</v>
      </c>
      <c r="H149" s="31">
        <f t="shared" ref="H149:L149" si="18">G149+1</f>
        <v>2021</v>
      </c>
      <c r="I149" s="31">
        <f t="shared" si="18"/>
        <v>2022</v>
      </c>
      <c r="J149" s="31">
        <f t="shared" si="18"/>
        <v>2023</v>
      </c>
      <c r="K149" s="31">
        <f t="shared" si="18"/>
        <v>2024</v>
      </c>
      <c r="L149" s="32">
        <f t="shared" si="18"/>
        <v>2025</v>
      </c>
    </row>
    <row r="150" spans="2:12" ht="19.5" thickTop="1">
      <c r="C150" s="81" t="s">
        <v>852</v>
      </c>
      <c r="D150" s="21"/>
      <c r="E150" s="186"/>
      <c r="F150" s="25"/>
      <c r="G150" s="25"/>
      <c r="H150" s="25"/>
      <c r="I150" s="88">
        <v>0.98699999999999999</v>
      </c>
      <c r="J150" s="88">
        <v>0.93899999999999995</v>
      </c>
      <c r="K150" s="154">
        <v>0.93899999999999995</v>
      </c>
      <c r="L150" s="44"/>
    </row>
    <row r="151" spans="2:12">
      <c r="C151" s="82" t="s">
        <v>853</v>
      </c>
      <c r="D151" s="22"/>
      <c r="E151" s="116"/>
      <c r="F151" s="26"/>
      <c r="G151" s="26"/>
      <c r="H151" s="26"/>
      <c r="I151" s="60">
        <v>0.81100000000000005</v>
      </c>
      <c r="J151" s="60">
        <v>0.81599999999999995</v>
      </c>
      <c r="K151" s="155">
        <v>0.80500000000000005</v>
      </c>
      <c r="L151" s="46"/>
    </row>
    <row r="152" spans="2:12">
      <c r="E152" s="195"/>
      <c r="J152" s="1"/>
      <c r="K152" s="1"/>
      <c r="L152" s="1"/>
    </row>
    <row r="153" spans="2:12">
      <c r="B153" s="1" t="s">
        <v>1049</v>
      </c>
      <c r="E153" s="195"/>
      <c r="J153" s="1"/>
      <c r="K153" s="1"/>
      <c r="L153" s="1"/>
    </row>
    <row r="154" spans="2:12" ht="19.5" thickBot="1">
      <c r="C154" s="29"/>
      <c r="D154" s="30"/>
      <c r="E154" s="194"/>
      <c r="F154" s="31">
        <v>2019</v>
      </c>
      <c r="G154" s="31">
        <f>F154+1</f>
        <v>2020</v>
      </c>
      <c r="H154" s="31">
        <f t="shared" ref="H154:L154" si="19">G154+1</f>
        <v>2021</v>
      </c>
      <c r="I154" s="31">
        <f t="shared" si="19"/>
        <v>2022</v>
      </c>
      <c r="J154" s="31">
        <f t="shared" si="19"/>
        <v>2023</v>
      </c>
      <c r="K154" s="31">
        <f t="shared" si="19"/>
        <v>2024</v>
      </c>
      <c r="L154" s="32">
        <f t="shared" si="19"/>
        <v>2025</v>
      </c>
    </row>
    <row r="155" spans="2:12" ht="19.5" thickTop="1">
      <c r="C155" s="81" t="s">
        <v>854</v>
      </c>
      <c r="D155" s="21"/>
      <c r="E155" s="186"/>
      <c r="F155" s="89"/>
      <c r="G155" s="89"/>
      <c r="H155" s="89"/>
      <c r="I155" s="89"/>
      <c r="J155" s="89"/>
      <c r="K155" s="90">
        <v>276</v>
      </c>
      <c r="L155" s="91"/>
    </row>
    <row r="156" spans="2:12">
      <c r="C156" s="82" t="s">
        <v>855</v>
      </c>
      <c r="D156" s="22"/>
      <c r="E156" s="116"/>
      <c r="F156" s="59"/>
      <c r="G156" s="59"/>
      <c r="H156" s="59"/>
      <c r="I156" s="60"/>
      <c r="J156" s="60"/>
      <c r="K156" s="153">
        <v>2.3300000000000001E-2</v>
      </c>
      <c r="L156" s="46"/>
    </row>
    <row r="157" spans="2:12">
      <c r="E157" s="195"/>
      <c r="J157" s="1"/>
      <c r="K157" s="1"/>
      <c r="L157" s="1"/>
    </row>
    <row r="158" spans="2:12">
      <c r="B158" s="1" t="s">
        <v>1050</v>
      </c>
      <c r="E158" s="195"/>
      <c r="J158" s="1"/>
      <c r="K158" s="1"/>
      <c r="L158" s="1"/>
    </row>
    <row r="159" spans="2:12" ht="19.5" thickBot="1">
      <c r="C159" s="29"/>
      <c r="D159" s="30"/>
      <c r="E159" s="194"/>
      <c r="F159" s="31">
        <v>2019</v>
      </c>
      <c r="G159" s="31">
        <f>F159+1</f>
        <v>2020</v>
      </c>
      <c r="H159" s="31">
        <f t="shared" ref="H159:L159" si="20">G159+1</f>
        <v>2021</v>
      </c>
      <c r="I159" s="31">
        <f t="shared" si="20"/>
        <v>2022</v>
      </c>
      <c r="J159" s="31">
        <f t="shared" si="20"/>
        <v>2023</v>
      </c>
      <c r="K159" s="31">
        <f t="shared" si="20"/>
        <v>2024</v>
      </c>
      <c r="L159" s="32">
        <f t="shared" si="20"/>
        <v>2025</v>
      </c>
    </row>
    <row r="160" spans="2:12" ht="19.5" thickTop="1">
      <c r="C160" s="81" t="s">
        <v>854</v>
      </c>
      <c r="D160" s="21"/>
      <c r="E160" s="186"/>
      <c r="F160" s="89">
        <v>129</v>
      </c>
      <c r="G160" s="89">
        <v>137</v>
      </c>
      <c r="H160" s="89">
        <v>144</v>
      </c>
      <c r="I160" s="89">
        <v>145</v>
      </c>
      <c r="J160" s="89">
        <v>157</v>
      </c>
      <c r="K160" s="90">
        <v>170</v>
      </c>
      <c r="L160" s="91"/>
    </row>
    <row r="161" spans="2:12">
      <c r="C161" s="82" t="s">
        <v>855</v>
      </c>
      <c r="D161" s="22"/>
      <c r="E161" s="116"/>
      <c r="F161" s="59">
        <v>2.23E-2</v>
      </c>
      <c r="G161" s="59">
        <v>2.3199999999999998E-2</v>
      </c>
      <c r="H161" s="59">
        <v>2.3599999999999999E-2</v>
      </c>
      <c r="I161" s="60">
        <v>2.3199999999999998E-2</v>
      </c>
      <c r="J161" s="60">
        <v>2.41E-2</v>
      </c>
      <c r="K161" s="153">
        <v>2.5399999999999999E-2</v>
      </c>
      <c r="L161" s="46"/>
    </row>
    <row r="162" spans="2:12">
      <c r="E162" s="195"/>
      <c r="J162" s="1"/>
      <c r="K162" s="1"/>
      <c r="L162" s="1"/>
    </row>
    <row r="163" spans="2:12">
      <c r="B163" s="1" t="s">
        <v>1051</v>
      </c>
      <c r="E163" s="195"/>
      <c r="J163" s="1"/>
      <c r="K163" s="1"/>
      <c r="L163" s="1"/>
    </row>
    <row r="164" spans="2:12" ht="19.5" thickBot="1">
      <c r="C164" s="29"/>
      <c r="D164" s="30"/>
      <c r="E164" s="194"/>
      <c r="F164" s="31">
        <v>2019</v>
      </c>
      <c r="G164" s="31">
        <f>F164+1</f>
        <v>2020</v>
      </c>
      <c r="H164" s="31">
        <f t="shared" ref="H164:L164" si="21">G164+1</f>
        <v>2021</v>
      </c>
      <c r="I164" s="31">
        <f t="shared" si="21"/>
        <v>2022</v>
      </c>
      <c r="J164" s="31">
        <f t="shared" si="21"/>
        <v>2023</v>
      </c>
      <c r="K164" s="31">
        <f t="shared" si="21"/>
        <v>2024</v>
      </c>
      <c r="L164" s="32">
        <f t="shared" si="21"/>
        <v>2025</v>
      </c>
    </row>
    <row r="165" spans="2:12" ht="19.5" thickTop="1">
      <c r="C165" s="12" t="s">
        <v>857</v>
      </c>
      <c r="D165" s="20" t="s">
        <v>766</v>
      </c>
      <c r="E165" s="185"/>
      <c r="F165" s="171">
        <v>30</v>
      </c>
      <c r="G165" s="171">
        <v>49</v>
      </c>
      <c r="H165" s="171">
        <v>61</v>
      </c>
      <c r="I165" s="171">
        <v>129</v>
      </c>
      <c r="J165" s="171">
        <v>129</v>
      </c>
      <c r="K165" s="41">
        <v>228</v>
      </c>
      <c r="L165" s="13"/>
    </row>
    <row r="166" spans="2:12">
      <c r="C166" s="39" t="s">
        <v>856</v>
      </c>
      <c r="D166" s="21" t="s">
        <v>768</v>
      </c>
      <c r="E166" s="186"/>
      <c r="F166" s="25">
        <f>F167-F165</f>
        <v>69</v>
      </c>
      <c r="G166" s="5">
        <f t="shared" ref="G166:K166" si="22">G167-G165</f>
        <v>60</v>
      </c>
      <c r="H166" s="25">
        <f t="shared" si="22"/>
        <v>71</v>
      </c>
      <c r="I166" s="25">
        <f t="shared" si="22"/>
        <v>76</v>
      </c>
      <c r="J166" s="25">
        <f t="shared" si="22"/>
        <v>92</v>
      </c>
      <c r="K166" s="25">
        <f t="shared" si="22"/>
        <v>80</v>
      </c>
      <c r="L166" s="15"/>
    </row>
    <row r="167" spans="2:12">
      <c r="C167" s="47" t="s">
        <v>856</v>
      </c>
      <c r="D167" s="51" t="s">
        <v>778</v>
      </c>
      <c r="E167" s="188"/>
      <c r="F167" s="52">
        <v>99</v>
      </c>
      <c r="G167" s="52">
        <v>109</v>
      </c>
      <c r="H167" s="52">
        <v>132</v>
      </c>
      <c r="I167" s="52">
        <v>205</v>
      </c>
      <c r="J167" s="52">
        <v>221</v>
      </c>
      <c r="K167" s="52">
        <v>308</v>
      </c>
      <c r="L167" s="92"/>
    </row>
    <row r="168" spans="2:12">
      <c r="C168" s="16" t="s">
        <v>858</v>
      </c>
      <c r="D168" s="22"/>
      <c r="E168" s="116"/>
      <c r="F168" s="93">
        <v>10</v>
      </c>
      <c r="G168" s="93">
        <v>2</v>
      </c>
      <c r="H168" s="93">
        <v>3</v>
      </c>
      <c r="I168" s="93">
        <v>11</v>
      </c>
      <c r="J168" s="93">
        <v>13</v>
      </c>
      <c r="K168" s="94">
        <v>18</v>
      </c>
      <c r="L168" s="95"/>
    </row>
    <row r="169" spans="2:12">
      <c r="J169" s="1"/>
      <c r="K169" s="1"/>
      <c r="L169" s="1"/>
    </row>
    <row r="170" spans="2:12">
      <c r="B170" s="1" t="s">
        <v>1052</v>
      </c>
      <c r="J170" s="1"/>
      <c r="K170" s="1"/>
      <c r="L170" s="1"/>
    </row>
    <row r="171" spans="2:12" ht="19.5" thickBot="1">
      <c r="C171" s="29"/>
      <c r="D171" s="30"/>
      <c r="E171" s="30"/>
      <c r="F171" s="31">
        <v>2019</v>
      </c>
      <c r="G171" s="31">
        <f>F171+1</f>
        <v>2020</v>
      </c>
      <c r="H171" s="31">
        <f t="shared" ref="H171:L171" si="23">G171+1</f>
        <v>2021</v>
      </c>
      <c r="I171" s="31">
        <f t="shared" si="23"/>
        <v>2022</v>
      </c>
      <c r="J171" s="31">
        <f t="shared" si="23"/>
        <v>2023</v>
      </c>
      <c r="K171" s="31">
        <f t="shared" si="23"/>
        <v>2024</v>
      </c>
      <c r="L171" s="32">
        <f t="shared" si="23"/>
        <v>2025</v>
      </c>
    </row>
    <row r="172" spans="2:12" ht="19.5" thickTop="1">
      <c r="C172" s="81" t="s">
        <v>190</v>
      </c>
      <c r="D172" s="21"/>
      <c r="E172" s="186"/>
      <c r="F172" s="88">
        <v>0.91400000000000003</v>
      </c>
      <c r="G172" s="88">
        <v>0.85899999999999999</v>
      </c>
      <c r="H172" s="88">
        <v>0.95</v>
      </c>
      <c r="I172" s="88">
        <v>0.96</v>
      </c>
      <c r="J172" s="88">
        <v>0.94399999999999995</v>
      </c>
      <c r="K172" s="154">
        <v>0.93899999999999995</v>
      </c>
      <c r="L172" s="97"/>
    </row>
    <row r="173" spans="2:12">
      <c r="C173" s="82" t="s">
        <v>859</v>
      </c>
      <c r="D173" s="22"/>
      <c r="E173" s="116"/>
      <c r="F173" s="60">
        <v>0.58599999999999997</v>
      </c>
      <c r="G173" s="60">
        <v>0.63100000000000001</v>
      </c>
      <c r="H173" s="60">
        <v>0.60799999999999998</v>
      </c>
      <c r="I173" s="60">
        <v>0.63200000000000001</v>
      </c>
      <c r="J173" s="60">
        <v>0.65600000000000003</v>
      </c>
      <c r="K173" s="155">
        <v>0.65300000000000002</v>
      </c>
      <c r="L173" s="78"/>
    </row>
    <row r="174" spans="2:12">
      <c r="C174" s="1" t="s">
        <v>860</v>
      </c>
      <c r="E174" s="195"/>
      <c r="J174" s="1"/>
      <c r="K174" s="1"/>
      <c r="L174" s="1"/>
    </row>
    <row r="175" spans="2:12">
      <c r="C175" s="1" t="s">
        <v>861</v>
      </c>
      <c r="J175" s="1"/>
      <c r="K175" s="1"/>
      <c r="L175" s="1"/>
    </row>
    <row r="176" spans="2:12">
      <c r="J176" s="1"/>
      <c r="K176" s="1"/>
      <c r="L176" s="1"/>
    </row>
    <row r="177" spans="2:12">
      <c r="B177" s="1" t="s">
        <v>1053</v>
      </c>
      <c r="J177" s="1"/>
      <c r="K177" s="1"/>
      <c r="L177" s="5"/>
    </row>
    <row r="178" spans="2:12" ht="19.5" thickBot="1">
      <c r="C178" s="29"/>
      <c r="D178" s="30"/>
      <c r="E178" s="30"/>
      <c r="F178" s="31">
        <v>2019</v>
      </c>
      <c r="G178" s="31">
        <f>F178+1</f>
        <v>2020</v>
      </c>
      <c r="H178" s="31">
        <f t="shared" ref="H178:L178" si="24">G178+1</f>
        <v>2021</v>
      </c>
      <c r="I178" s="31">
        <f t="shared" si="24"/>
        <v>2022</v>
      </c>
      <c r="J178" s="31">
        <f t="shared" si="24"/>
        <v>2023</v>
      </c>
      <c r="K178" s="31">
        <f t="shared" si="24"/>
        <v>2024</v>
      </c>
      <c r="L178" s="32">
        <f t="shared" si="24"/>
        <v>2025</v>
      </c>
    </row>
    <row r="179" spans="2:12" ht="19.5" thickTop="1">
      <c r="C179" s="63" t="s">
        <v>862</v>
      </c>
      <c r="D179" s="23"/>
      <c r="E179" s="189"/>
      <c r="F179" s="104">
        <v>19.899999999999999</v>
      </c>
      <c r="G179" s="104">
        <v>17</v>
      </c>
      <c r="H179" s="104">
        <v>18.8</v>
      </c>
      <c r="I179" s="104">
        <v>18.5</v>
      </c>
      <c r="J179" s="104">
        <v>18.8</v>
      </c>
      <c r="K179" s="105">
        <v>18.04</v>
      </c>
      <c r="L179" s="106"/>
    </row>
    <row r="180" spans="2:12">
      <c r="J180" s="1"/>
      <c r="K180" s="1"/>
      <c r="L180" s="1"/>
    </row>
    <row r="181" spans="2:12">
      <c r="B181" s="1" t="s">
        <v>1054</v>
      </c>
      <c r="J181" s="1"/>
      <c r="K181" s="1"/>
      <c r="L181" s="1"/>
    </row>
    <row r="182" spans="2:12" ht="19.5" thickBot="1">
      <c r="C182" s="29"/>
      <c r="D182" s="30"/>
      <c r="E182" s="30"/>
      <c r="F182" s="31">
        <v>2019</v>
      </c>
      <c r="G182" s="31">
        <f>F182+1</f>
        <v>2020</v>
      </c>
      <c r="H182" s="31">
        <f t="shared" ref="H182:L182" si="25">G182+1</f>
        <v>2021</v>
      </c>
      <c r="I182" s="31">
        <f t="shared" si="25"/>
        <v>2022</v>
      </c>
      <c r="J182" s="31">
        <f t="shared" si="25"/>
        <v>2023</v>
      </c>
      <c r="K182" s="31">
        <f t="shared" si="25"/>
        <v>2024</v>
      </c>
      <c r="L182" s="32">
        <f t="shared" si="25"/>
        <v>2025</v>
      </c>
    </row>
    <row r="183" spans="2:12" ht="19.5" thickTop="1">
      <c r="C183" s="12" t="s">
        <v>864</v>
      </c>
      <c r="D183" s="20" t="s">
        <v>189</v>
      </c>
      <c r="E183" s="185"/>
      <c r="F183" s="171"/>
      <c r="G183" s="171"/>
      <c r="H183" s="171"/>
      <c r="I183" s="171"/>
      <c r="J183" s="171">
        <v>3261</v>
      </c>
      <c r="K183" s="133">
        <v>3370</v>
      </c>
      <c r="L183" s="13"/>
    </row>
    <row r="184" spans="2:12">
      <c r="C184" s="38" t="s">
        <v>863</v>
      </c>
      <c r="D184" s="21" t="s">
        <v>870</v>
      </c>
      <c r="E184" s="186"/>
      <c r="F184" s="25"/>
      <c r="G184" s="40"/>
      <c r="H184" s="25"/>
      <c r="I184" s="25"/>
      <c r="J184" s="25">
        <v>1463</v>
      </c>
      <c r="K184" s="90">
        <v>1797</v>
      </c>
      <c r="L184" s="15"/>
    </row>
    <row r="185" spans="2:12">
      <c r="C185" s="47" t="s">
        <v>863</v>
      </c>
      <c r="D185" s="51" t="s">
        <v>778</v>
      </c>
      <c r="E185" s="188"/>
      <c r="F185" s="52">
        <v>21969</v>
      </c>
      <c r="G185" s="52">
        <v>3676</v>
      </c>
      <c r="H185" s="52">
        <v>415</v>
      </c>
      <c r="I185" s="52">
        <v>1530</v>
      </c>
      <c r="J185" s="52">
        <f>SUM(J183:J184)</f>
        <v>4724</v>
      </c>
      <c r="K185" s="147">
        <v>5167</v>
      </c>
      <c r="L185" s="92"/>
    </row>
    <row r="186" spans="2:12">
      <c r="C186" s="12" t="s">
        <v>866</v>
      </c>
      <c r="D186" s="20" t="s">
        <v>871</v>
      </c>
      <c r="E186" s="185"/>
      <c r="F186" s="171"/>
      <c r="G186" s="171"/>
      <c r="H186" s="171"/>
      <c r="I186" s="171"/>
      <c r="J186" s="111">
        <v>67006</v>
      </c>
      <c r="K186" s="133">
        <v>75115</v>
      </c>
      <c r="L186" s="13"/>
    </row>
    <row r="187" spans="2:12">
      <c r="C187" s="39" t="s">
        <v>865</v>
      </c>
      <c r="D187" s="21" t="s">
        <v>869</v>
      </c>
      <c r="E187" s="186"/>
      <c r="F187" s="25"/>
      <c r="G187" s="40"/>
      <c r="H187" s="25"/>
      <c r="I187" s="25"/>
      <c r="J187" s="112">
        <v>3284</v>
      </c>
      <c r="K187" s="90">
        <v>23494</v>
      </c>
      <c r="L187" s="15"/>
    </row>
    <row r="188" spans="2:12">
      <c r="C188" s="47" t="s">
        <v>865</v>
      </c>
      <c r="D188" s="51" t="s">
        <v>777</v>
      </c>
      <c r="E188" s="188"/>
      <c r="F188" s="52"/>
      <c r="G188" s="52"/>
      <c r="H188" s="52"/>
      <c r="I188" s="52"/>
      <c r="J188" s="113">
        <f>SUM(J186:J187)</f>
        <v>70290</v>
      </c>
      <c r="K188" s="147">
        <v>98608</v>
      </c>
      <c r="L188" s="92"/>
    </row>
    <row r="189" spans="2:12">
      <c r="C189" s="12" t="s">
        <v>868</v>
      </c>
      <c r="D189" s="20" t="s">
        <v>871</v>
      </c>
      <c r="E189" s="185"/>
      <c r="F189" s="171"/>
      <c r="G189" s="171"/>
      <c r="H189" s="171"/>
      <c r="I189" s="171"/>
      <c r="J189" s="171">
        <v>20.5</v>
      </c>
      <c r="K189" s="133">
        <v>22.3</v>
      </c>
      <c r="L189" s="13"/>
    </row>
    <row r="190" spans="2:12">
      <c r="C190" s="39" t="s">
        <v>867</v>
      </c>
      <c r="D190" s="21" t="s">
        <v>869</v>
      </c>
      <c r="E190" s="186"/>
      <c r="F190" s="25"/>
      <c r="G190" s="40"/>
      <c r="H190" s="25"/>
      <c r="I190" s="25"/>
      <c r="J190" s="25">
        <v>2.2000000000000002</v>
      </c>
      <c r="K190" s="90">
        <v>13.1</v>
      </c>
      <c r="L190" s="15"/>
    </row>
    <row r="191" spans="2:12">
      <c r="C191" s="107" t="s">
        <v>867</v>
      </c>
      <c r="D191" s="108" t="s">
        <v>777</v>
      </c>
      <c r="E191" s="196"/>
      <c r="F191" s="109"/>
      <c r="G191" s="109"/>
      <c r="H191" s="109"/>
      <c r="I191" s="109"/>
      <c r="J191" s="109">
        <v>14.9</v>
      </c>
      <c r="K191" s="125">
        <v>19.100000000000001</v>
      </c>
      <c r="L191" s="110"/>
    </row>
    <row r="192" spans="2:12">
      <c r="E192" s="195"/>
      <c r="J192" s="1"/>
      <c r="K192" s="1"/>
      <c r="L192" s="1"/>
    </row>
    <row r="193" spans="1:12">
      <c r="A193" s="123"/>
      <c r="B193" s="1" t="s">
        <v>1055</v>
      </c>
      <c r="E193" s="195"/>
      <c r="J193" s="1"/>
      <c r="K193" s="1"/>
      <c r="L193" s="1"/>
    </row>
    <row r="194" spans="1:12" ht="19.5" thickBot="1">
      <c r="C194" s="29"/>
      <c r="D194" s="30"/>
      <c r="E194" s="194"/>
      <c r="F194" s="31">
        <v>2019</v>
      </c>
      <c r="G194" s="31">
        <f>F194+1</f>
        <v>2020</v>
      </c>
      <c r="H194" s="31">
        <f t="shared" ref="H194:L194" si="26">G194+1</f>
        <v>2021</v>
      </c>
      <c r="I194" s="31">
        <f t="shared" si="26"/>
        <v>2022</v>
      </c>
      <c r="J194" s="31">
        <f t="shared" si="26"/>
        <v>2023</v>
      </c>
      <c r="K194" s="31">
        <f t="shared" si="26"/>
        <v>2024</v>
      </c>
      <c r="L194" s="32">
        <f t="shared" si="26"/>
        <v>2025</v>
      </c>
    </row>
    <row r="195" spans="1:12" ht="19.5" thickTop="1">
      <c r="C195" s="63" t="s">
        <v>872</v>
      </c>
      <c r="D195" s="23"/>
      <c r="E195" s="189"/>
      <c r="F195" s="64">
        <v>0.81399999999999995</v>
      </c>
      <c r="G195" s="64">
        <v>0.92</v>
      </c>
      <c r="H195" s="64">
        <v>0.98899999999999999</v>
      </c>
      <c r="I195" s="64">
        <v>0.995</v>
      </c>
      <c r="J195" s="64">
        <v>0.96499999999999997</v>
      </c>
      <c r="K195" s="83">
        <v>0.99</v>
      </c>
      <c r="L195" s="84"/>
    </row>
    <row r="196" spans="1:12">
      <c r="E196" s="195"/>
      <c r="J196" s="1"/>
      <c r="K196" s="1"/>
      <c r="L196" s="1"/>
    </row>
    <row r="197" spans="1:12">
      <c r="A197" s="123"/>
      <c r="B197" s="1" t="s">
        <v>1056</v>
      </c>
      <c r="E197" s="195"/>
      <c r="J197" s="1"/>
      <c r="K197" s="1"/>
      <c r="L197" s="1"/>
    </row>
    <row r="198" spans="1:12" ht="19.5" thickBot="1">
      <c r="C198" s="29"/>
      <c r="D198" s="30"/>
      <c r="E198" s="194"/>
      <c r="F198" s="31">
        <v>2019</v>
      </c>
      <c r="G198" s="31">
        <f>F198+1</f>
        <v>2020</v>
      </c>
      <c r="H198" s="31">
        <f t="shared" ref="H198:L198" si="27">G198+1</f>
        <v>2021</v>
      </c>
      <c r="I198" s="31">
        <f t="shared" si="27"/>
        <v>2022</v>
      </c>
      <c r="J198" s="31">
        <f t="shared" si="27"/>
        <v>2023</v>
      </c>
      <c r="K198" s="31">
        <f t="shared" si="27"/>
        <v>2024</v>
      </c>
      <c r="L198" s="32">
        <f t="shared" si="27"/>
        <v>2025</v>
      </c>
    </row>
    <row r="199" spans="1:12" ht="19.5" thickTop="1">
      <c r="C199" s="63" t="s">
        <v>872</v>
      </c>
      <c r="D199" s="23"/>
      <c r="E199" s="189"/>
      <c r="F199" s="64">
        <v>0.26900000000000002</v>
      </c>
      <c r="G199" s="64">
        <v>0.25700000000000001</v>
      </c>
      <c r="H199" s="64">
        <v>0.24099999999999999</v>
      </c>
      <c r="I199" s="64">
        <v>0.224</v>
      </c>
      <c r="J199" s="64">
        <v>0.217</v>
      </c>
      <c r="K199" s="83">
        <v>0.20499999999999999</v>
      </c>
      <c r="L199" s="84"/>
    </row>
    <row r="200" spans="1:12">
      <c r="E200" s="195"/>
      <c r="J200" s="1"/>
      <c r="K200" s="1"/>
      <c r="L200" s="1"/>
    </row>
    <row r="201" spans="1:12">
      <c r="A201" s="123"/>
      <c r="B201" s="1" t="s">
        <v>1057</v>
      </c>
      <c r="E201" s="195"/>
      <c r="J201" s="1"/>
      <c r="K201" s="1"/>
      <c r="L201" s="1"/>
    </row>
    <row r="202" spans="1:12" ht="19.5" thickBot="1">
      <c r="A202" s="123"/>
      <c r="C202" s="29"/>
      <c r="D202" s="30"/>
      <c r="E202" s="30"/>
      <c r="F202" s="31">
        <v>2019</v>
      </c>
      <c r="G202" s="31">
        <f>F202+1</f>
        <v>2020</v>
      </c>
      <c r="H202" s="31">
        <f t="shared" ref="H202:L202" si="28">G202+1</f>
        <v>2021</v>
      </c>
      <c r="I202" s="31">
        <f t="shared" si="28"/>
        <v>2022</v>
      </c>
      <c r="J202" s="31">
        <f t="shared" si="28"/>
        <v>2023</v>
      </c>
      <c r="K202" s="31">
        <f t="shared" si="28"/>
        <v>2024</v>
      </c>
      <c r="L202" s="32">
        <f t="shared" si="28"/>
        <v>2025</v>
      </c>
    </row>
    <row r="203" spans="1:12" ht="19.5" thickTop="1">
      <c r="A203" s="123"/>
      <c r="C203" s="199" t="s">
        <v>873</v>
      </c>
      <c r="D203" s="20"/>
      <c r="E203" s="185"/>
      <c r="F203" s="151"/>
      <c r="G203" s="151"/>
      <c r="H203" s="162"/>
      <c r="I203" s="151">
        <v>1</v>
      </c>
      <c r="J203" s="151">
        <v>1</v>
      </c>
      <c r="K203" s="163">
        <v>1</v>
      </c>
      <c r="L203" s="159"/>
    </row>
    <row r="204" spans="1:12">
      <c r="A204" s="123"/>
      <c r="C204" s="202" t="s">
        <v>874</v>
      </c>
      <c r="D204" s="21"/>
      <c r="E204" s="186"/>
      <c r="F204" s="88">
        <v>0.81399999999999995</v>
      </c>
      <c r="G204" s="88">
        <v>0.92</v>
      </c>
      <c r="H204" s="164">
        <v>0.98899999999999999</v>
      </c>
      <c r="I204" s="88">
        <v>0.995</v>
      </c>
      <c r="J204" s="88">
        <v>0.96499999999999997</v>
      </c>
      <c r="K204" s="154">
        <v>0.99</v>
      </c>
      <c r="L204" s="160"/>
    </row>
    <row r="205" spans="1:12">
      <c r="A205" s="123"/>
      <c r="C205" s="199" t="s">
        <v>875</v>
      </c>
      <c r="D205" s="20"/>
      <c r="E205" s="185"/>
      <c r="F205" s="151"/>
      <c r="G205" s="151"/>
      <c r="H205" s="162"/>
      <c r="I205" s="151">
        <v>0.184</v>
      </c>
      <c r="J205" s="151">
        <v>0.184</v>
      </c>
      <c r="K205" s="163">
        <v>0.186</v>
      </c>
      <c r="L205" s="159"/>
    </row>
    <row r="206" spans="1:12">
      <c r="A206" s="123"/>
      <c r="C206" s="202" t="s">
        <v>876</v>
      </c>
      <c r="D206" s="21"/>
      <c r="E206" s="186"/>
      <c r="F206" s="88"/>
      <c r="G206" s="88"/>
      <c r="H206" s="164"/>
      <c r="I206" s="88">
        <v>0.83199999999999996</v>
      </c>
      <c r="J206" s="88">
        <v>0.75700000000000001</v>
      </c>
      <c r="K206" s="154">
        <v>0.90400000000000003</v>
      </c>
      <c r="L206" s="160"/>
    </row>
    <row r="207" spans="1:12">
      <c r="A207" s="123"/>
      <c r="C207" s="199" t="s">
        <v>877</v>
      </c>
      <c r="D207" s="20"/>
      <c r="E207" s="185"/>
      <c r="F207" s="151"/>
      <c r="G207" s="151"/>
      <c r="H207" s="162"/>
      <c r="I207" s="151">
        <v>0.96599999999999997</v>
      </c>
      <c r="J207" s="151">
        <v>0.95</v>
      </c>
      <c r="K207" s="163">
        <v>0.96899999999999997</v>
      </c>
      <c r="L207" s="159"/>
    </row>
    <row r="208" spans="1:12" ht="28.5">
      <c r="A208" s="123"/>
      <c r="C208" s="199" t="s">
        <v>878</v>
      </c>
      <c r="D208" s="21"/>
      <c r="E208" s="186"/>
      <c r="F208" s="88"/>
      <c r="G208" s="88"/>
      <c r="H208" s="164"/>
      <c r="I208" s="88">
        <v>0.109</v>
      </c>
      <c r="J208" s="88">
        <v>0.104</v>
      </c>
      <c r="K208" s="154">
        <v>0.108</v>
      </c>
      <c r="L208" s="160"/>
    </row>
    <row r="209" spans="1:12">
      <c r="A209" s="123"/>
      <c r="C209" s="199" t="s">
        <v>879</v>
      </c>
      <c r="D209" s="20"/>
      <c r="E209" s="185"/>
      <c r="F209" s="151">
        <v>0.26900000000000002</v>
      </c>
      <c r="G209" s="151">
        <v>0.25700000000000001</v>
      </c>
      <c r="H209" s="162">
        <v>0.24099999999999999</v>
      </c>
      <c r="I209" s="151">
        <v>0.224</v>
      </c>
      <c r="J209" s="151">
        <v>0.217</v>
      </c>
      <c r="K209" s="163">
        <v>0.20499999999999999</v>
      </c>
      <c r="L209" s="159"/>
    </row>
    <row r="210" spans="1:12">
      <c r="A210" s="123"/>
      <c r="C210" s="202" t="s">
        <v>880</v>
      </c>
      <c r="D210" s="21"/>
      <c r="E210" s="186"/>
      <c r="F210" s="88"/>
      <c r="G210" s="88"/>
      <c r="H210" s="164"/>
      <c r="I210" s="88">
        <v>0.47099999999999997</v>
      </c>
      <c r="J210" s="88">
        <v>0.47399999999999998</v>
      </c>
      <c r="K210" s="154">
        <v>0.51500000000000001</v>
      </c>
      <c r="L210" s="160"/>
    </row>
    <row r="211" spans="1:12">
      <c r="A211" s="123"/>
      <c r="C211" s="199" t="s">
        <v>881</v>
      </c>
      <c r="D211" s="20"/>
      <c r="E211" s="185"/>
      <c r="F211" s="151"/>
      <c r="G211" s="151"/>
      <c r="H211" s="162"/>
      <c r="I211" s="151">
        <v>0.46600000000000003</v>
      </c>
      <c r="J211" s="151">
        <v>0.495</v>
      </c>
      <c r="K211" s="163">
        <v>0.51500000000000001</v>
      </c>
      <c r="L211" s="159"/>
    </row>
    <row r="212" spans="1:12">
      <c r="A212" s="123"/>
      <c r="C212" s="202" t="s">
        <v>882</v>
      </c>
      <c r="D212" s="21"/>
      <c r="E212" s="186"/>
      <c r="F212" s="88"/>
      <c r="G212" s="88"/>
      <c r="H212" s="164"/>
      <c r="I212" s="88">
        <v>0.16400000000000001</v>
      </c>
      <c r="J212" s="88">
        <v>0.17199999999999999</v>
      </c>
      <c r="K212" s="154">
        <v>0.218</v>
      </c>
      <c r="L212" s="160"/>
    </row>
    <row r="213" spans="1:12">
      <c r="A213" s="123"/>
      <c r="C213" s="199" t="s">
        <v>883</v>
      </c>
      <c r="D213" s="20"/>
      <c r="E213" s="185"/>
      <c r="F213" s="131"/>
      <c r="G213" s="171"/>
      <c r="H213" s="65"/>
      <c r="I213" s="171" t="s">
        <v>326</v>
      </c>
      <c r="J213" s="171" t="s">
        <v>327</v>
      </c>
      <c r="K213" s="138" t="s">
        <v>328</v>
      </c>
      <c r="L213" s="159"/>
    </row>
    <row r="214" spans="1:12">
      <c r="A214" s="123"/>
      <c r="C214" s="202" t="s">
        <v>884</v>
      </c>
      <c r="D214" s="21"/>
      <c r="E214" s="186"/>
      <c r="F214" s="137"/>
      <c r="G214" s="25"/>
      <c r="H214" s="66"/>
      <c r="I214" s="25" t="s">
        <v>329</v>
      </c>
      <c r="J214" s="25" t="s">
        <v>330</v>
      </c>
      <c r="K214" s="96" t="s">
        <v>330</v>
      </c>
      <c r="L214" s="160"/>
    </row>
    <row r="215" spans="1:12">
      <c r="C215" s="199" t="s">
        <v>885</v>
      </c>
      <c r="D215" s="20"/>
      <c r="E215" s="185"/>
      <c r="F215" s="151"/>
      <c r="G215" s="151"/>
      <c r="H215" s="162"/>
      <c r="I215" s="151">
        <v>2.3E-2</v>
      </c>
      <c r="J215" s="151">
        <v>2.4E-2</v>
      </c>
      <c r="K215" s="163">
        <v>2.4E-2</v>
      </c>
      <c r="L215" s="159"/>
    </row>
    <row r="216" spans="1:12">
      <c r="C216" s="202" t="s">
        <v>886</v>
      </c>
      <c r="D216" s="21"/>
      <c r="E216" s="186"/>
      <c r="F216" s="88"/>
      <c r="G216" s="88"/>
      <c r="H216" s="164"/>
      <c r="I216" s="88">
        <v>2.5999999999999999E-2</v>
      </c>
      <c r="J216" s="88">
        <v>2.3E-2</v>
      </c>
      <c r="K216" s="154">
        <v>0.05</v>
      </c>
      <c r="L216" s="160"/>
    </row>
    <row r="217" spans="1:12">
      <c r="C217" s="199" t="s">
        <v>887</v>
      </c>
      <c r="D217" s="20"/>
      <c r="E217" s="185"/>
      <c r="F217" s="151"/>
      <c r="G217" s="151"/>
      <c r="H217" s="162"/>
      <c r="I217" s="151"/>
      <c r="J217" s="151">
        <v>0.68600000000000005</v>
      </c>
      <c r="K217" s="163"/>
      <c r="L217" s="159"/>
    </row>
    <row r="218" spans="1:12">
      <c r="C218" s="202" t="s">
        <v>888</v>
      </c>
      <c r="D218" s="21" t="s">
        <v>890</v>
      </c>
      <c r="E218" s="186"/>
      <c r="F218" s="88"/>
      <c r="G218" s="88"/>
      <c r="H218" s="164"/>
      <c r="I218" s="88"/>
      <c r="J218" s="88">
        <v>0.91700000000000004</v>
      </c>
      <c r="K218" s="154">
        <v>0.90900000000000003</v>
      </c>
      <c r="L218" s="160"/>
    </row>
    <row r="219" spans="1:12">
      <c r="C219" s="202" t="s">
        <v>889</v>
      </c>
      <c r="D219" s="20"/>
      <c r="E219" s="185"/>
      <c r="F219" s="151"/>
      <c r="G219" s="151"/>
      <c r="H219" s="162"/>
      <c r="I219" s="151"/>
      <c r="J219" s="151">
        <v>0.94499999999999995</v>
      </c>
      <c r="K219" s="163">
        <v>0.96799999999999997</v>
      </c>
      <c r="L219" s="159"/>
    </row>
    <row r="220" spans="1:12">
      <c r="C220" s="203" t="s">
        <v>891</v>
      </c>
      <c r="D220" s="22"/>
      <c r="E220" s="116"/>
      <c r="F220" s="60"/>
      <c r="G220" s="60"/>
      <c r="H220" s="140"/>
      <c r="I220" s="60"/>
      <c r="J220" s="60">
        <v>0.84899999999999998</v>
      </c>
      <c r="K220" s="155">
        <v>0.873</v>
      </c>
      <c r="L220" s="161"/>
    </row>
    <row r="221" spans="1:12">
      <c r="C221" s="1" t="s">
        <v>1072</v>
      </c>
      <c r="D221" s="18"/>
      <c r="E221" s="204"/>
      <c r="F221" s="175"/>
      <c r="G221" s="175"/>
      <c r="H221" s="174"/>
      <c r="I221" s="175"/>
      <c r="J221" s="175"/>
      <c r="K221" s="205"/>
      <c r="L221" s="206"/>
    </row>
    <row r="222" spans="1:12">
      <c r="C222" s="1" t="s">
        <v>1211</v>
      </c>
      <c r="D222" s="18"/>
      <c r="E222" s="204"/>
      <c r="F222" s="175"/>
      <c r="G222" s="175"/>
      <c r="H222" s="174"/>
      <c r="I222" s="175"/>
      <c r="J222" s="175"/>
      <c r="K222" s="205"/>
      <c r="L222" s="206"/>
    </row>
    <row r="223" spans="1:12">
      <c r="J223" s="1"/>
      <c r="K223" s="1"/>
      <c r="L223" s="1"/>
    </row>
    <row r="224" spans="1:12">
      <c r="B224" s="1" t="s">
        <v>1058</v>
      </c>
      <c r="J224" s="1"/>
      <c r="K224" s="1"/>
      <c r="L224" s="5"/>
    </row>
    <row r="225" spans="2:12" ht="19.5" thickBot="1">
      <c r="C225" s="29"/>
      <c r="D225" s="30"/>
      <c r="E225" s="30"/>
      <c r="F225" s="31">
        <v>2019</v>
      </c>
      <c r="G225" s="31">
        <f>F225+1</f>
        <v>2020</v>
      </c>
      <c r="H225" s="31">
        <f t="shared" ref="H225:L225" si="29">G225+1</f>
        <v>2021</v>
      </c>
      <c r="I225" s="31">
        <f t="shared" si="29"/>
        <v>2022</v>
      </c>
      <c r="J225" s="31">
        <f t="shared" si="29"/>
        <v>2023</v>
      </c>
      <c r="K225" s="31">
        <f t="shared" si="29"/>
        <v>2024</v>
      </c>
      <c r="L225" s="32">
        <f t="shared" si="29"/>
        <v>2025</v>
      </c>
    </row>
    <row r="226" spans="2:12" ht="19.5" thickTop="1">
      <c r="C226" s="12" t="s">
        <v>816</v>
      </c>
      <c r="D226" s="11"/>
      <c r="E226" s="85"/>
      <c r="F226" s="171">
        <v>6</v>
      </c>
      <c r="G226" s="171">
        <v>5</v>
      </c>
      <c r="H226" s="171">
        <v>7</v>
      </c>
      <c r="I226" s="171">
        <v>7</v>
      </c>
      <c r="J226" s="171">
        <v>8</v>
      </c>
      <c r="K226" s="171">
        <v>7</v>
      </c>
      <c r="L226" s="42"/>
    </row>
    <row r="227" spans="2:12">
      <c r="C227" s="14" t="s">
        <v>892</v>
      </c>
      <c r="D227" s="10"/>
      <c r="E227" s="86"/>
      <c r="F227" s="25">
        <v>14</v>
      </c>
      <c r="G227" s="25">
        <v>15</v>
      </c>
      <c r="H227" s="25">
        <v>14</v>
      </c>
      <c r="I227" s="25">
        <v>14</v>
      </c>
      <c r="J227" s="25">
        <v>20</v>
      </c>
      <c r="K227" s="25">
        <v>21</v>
      </c>
      <c r="L227" s="44"/>
    </row>
    <row r="228" spans="2:12">
      <c r="C228" s="12" t="s">
        <v>763</v>
      </c>
      <c r="D228" s="11"/>
      <c r="E228" s="85"/>
      <c r="F228" s="171">
        <v>54</v>
      </c>
      <c r="G228" s="171">
        <v>52</v>
      </c>
      <c r="H228" s="171">
        <v>53</v>
      </c>
      <c r="I228" s="171">
        <v>53</v>
      </c>
      <c r="J228" s="171">
        <v>39</v>
      </c>
      <c r="K228" s="171">
        <v>47</v>
      </c>
      <c r="L228" s="42"/>
    </row>
    <row r="229" spans="2:12">
      <c r="C229" s="14" t="s">
        <v>893</v>
      </c>
      <c r="D229" s="10"/>
      <c r="E229" s="86"/>
      <c r="F229" s="25">
        <v>3</v>
      </c>
      <c r="G229" s="25">
        <v>2</v>
      </c>
      <c r="H229" s="25">
        <v>3</v>
      </c>
      <c r="I229" s="25">
        <v>4</v>
      </c>
      <c r="J229" s="25">
        <v>1</v>
      </c>
      <c r="K229" s="25">
        <v>4</v>
      </c>
      <c r="L229" s="44"/>
    </row>
    <row r="230" spans="2:12">
      <c r="C230" s="33" t="s">
        <v>778</v>
      </c>
      <c r="D230" s="34"/>
      <c r="E230" s="34"/>
      <c r="F230" s="156">
        <f t="shared" ref="F230:K230" si="30">SUM(F226:F229)</f>
        <v>77</v>
      </c>
      <c r="G230" s="156">
        <f t="shared" si="30"/>
        <v>74</v>
      </c>
      <c r="H230" s="156">
        <f t="shared" si="30"/>
        <v>77</v>
      </c>
      <c r="I230" s="156">
        <f t="shared" si="30"/>
        <v>78</v>
      </c>
      <c r="J230" s="156">
        <f t="shared" si="30"/>
        <v>68</v>
      </c>
      <c r="K230" s="156">
        <f t="shared" si="30"/>
        <v>79</v>
      </c>
      <c r="L230" s="157"/>
    </row>
    <row r="231" spans="2:12">
      <c r="J231" s="1"/>
      <c r="K231" s="1"/>
      <c r="L231" s="1"/>
    </row>
    <row r="232" spans="2:12">
      <c r="B232" s="1" t="s">
        <v>1059</v>
      </c>
      <c r="J232" s="1"/>
      <c r="K232" s="1"/>
      <c r="L232" s="1"/>
    </row>
    <row r="233" spans="2:12" ht="19.5" thickBot="1">
      <c r="C233" s="29"/>
      <c r="D233" s="30"/>
      <c r="E233" s="30"/>
      <c r="F233" s="31">
        <v>2019</v>
      </c>
      <c r="G233" s="31">
        <f>F233+1</f>
        <v>2020</v>
      </c>
      <c r="H233" s="31">
        <f t="shared" ref="H233:L233" si="31">G233+1</f>
        <v>2021</v>
      </c>
      <c r="I233" s="31">
        <f t="shared" si="31"/>
        <v>2022</v>
      </c>
      <c r="J233" s="31">
        <f t="shared" si="31"/>
        <v>2023</v>
      </c>
      <c r="K233" s="31">
        <f t="shared" si="31"/>
        <v>2024</v>
      </c>
      <c r="L233" s="32">
        <f t="shared" si="31"/>
        <v>2025</v>
      </c>
    </row>
    <row r="234" spans="2:12" ht="19.5" thickTop="1">
      <c r="C234" s="12" t="s">
        <v>895</v>
      </c>
      <c r="D234" s="11" t="s">
        <v>899</v>
      </c>
      <c r="E234" s="119"/>
      <c r="F234" s="171"/>
      <c r="G234" s="171">
        <v>0</v>
      </c>
      <c r="H234" s="171">
        <v>0</v>
      </c>
      <c r="I234" s="171">
        <v>0</v>
      </c>
      <c r="J234" s="171">
        <v>1</v>
      </c>
      <c r="K234" s="171">
        <v>1</v>
      </c>
      <c r="L234" s="42"/>
    </row>
    <row r="235" spans="2:12">
      <c r="C235" s="39" t="s">
        <v>894</v>
      </c>
      <c r="D235" s="10" t="s">
        <v>901</v>
      </c>
      <c r="E235" s="119"/>
      <c r="F235" s="25"/>
      <c r="G235" s="25">
        <v>0</v>
      </c>
      <c r="H235" s="25">
        <v>0</v>
      </c>
      <c r="I235" s="25">
        <v>0</v>
      </c>
      <c r="J235" s="25">
        <v>0</v>
      </c>
      <c r="K235" s="25">
        <v>0</v>
      </c>
      <c r="L235" s="44"/>
    </row>
    <row r="236" spans="2:12" ht="28.5">
      <c r="C236" s="199" t="s">
        <v>897</v>
      </c>
      <c r="D236" s="11" t="s">
        <v>898</v>
      </c>
      <c r="E236" s="119"/>
      <c r="F236" s="171"/>
      <c r="G236" s="171">
        <v>2</v>
      </c>
      <c r="H236" s="171">
        <v>0</v>
      </c>
      <c r="I236" s="171">
        <v>1</v>
      </c>
      <c r="J236" s="171">
        <v>0</v>
      </c>
      <c r="K236" s="171">
        <v>0</v>
      </c>
      <c r="L236" s="42"/>
    </row>
    <row r="237" spans="2:12" ht="28.5">
      <c r="C237" s="200" t="s">
        <v>896</v>
      </c>
      <c r="D237" s="10" t="s">
        <v>900</v>
      </c>
      <c r="E237" s="119"/>
      <c r="F237" s="25"/>
      <c r="G237" s="25">
        <v>0</v>
      </c>
      <c r="H237" s="25">
        <v>0</v>
      </c>
      <c r="I237" s="25">
        <v>0</v>
      </c>
      <c r="J237" s="25">
        <v>0</v>
      </c>
      <c r="K237" s="25">
        <v>0</v>
      </c>
      <c r="L237" s="44"/>
    </row>
    <row r="238" spans="2:12">
      <c r="C238" s="16" t="s">
        <v>902</v>
      </c>
      <c r="D238" s="22"/>
      <c r="E238" s="22"/>
      <c r="F238" s="93"/>
      <c r="G238" s="93">
        <v>0.98</v>
      </c>
      <c r="H238" s="93">
        <v>0.77</v>
      </c>
      <c r="I238" s="93">
        <v>0.83</v>
      </c>
      <c r="J238" s="93">
        <v>0.68</v>
      </c>
      <c r="K238" s="94">
        <v>0.62</v>
      </c>
      <c r="L238" s="95"/>
    </row>
    <row r="239" spans="2:12">
      <c r="C239" s="1" t="s">
        <v>903</v>
      </c>
      <c r="J239" s="1"/>
      <c r="K239" s="1"/>
      <c r="L239" s="1"/>
    </row>
    <row r="240" spans="2:12">
      <c r="J240" s="1"/>
      <c r="K240" s="1"/>
      <c r="L240" s="1"/>
    </row>
    <row r="241" spans="2:12">
      <c r="B241" s="1" t="s">
        <v>1060</v>
      </c>
      <c r="J241" s="1"/>
      <c r="K241" s="1"/>
      <c r="L241" s="1"/>
    </row>
    <row r="242" spans="2:12" ht="19.5" thickBot="1">
      <c r="C242" s="29"/>
      <c r="D242" s="30"/>
      <c r="E242" s="30"/>
      <c r="F242" s="31">
        <v>2019</v>
      </c>
      <c r="G242" s="31">
        <f>F242+1</f>
        <v>2020</v>
      </c>
      <c r="H242" s="31">
        <f t="shared" ref="H242:L242" si="32">G242+1</f>
        <v>2021</v>
      </c>
      <c r="I242" s="31">
        <f t="shared" si="32"/>
        <v>2022</v>
      </c>
      <c r="J242" s="31">
        <f t="shared" si="32"/>
        <v>2023</v>
      </c>
      <c r="K242" s="31">
        <f t="shared" si="32"/>
        <v>2024</v>
      </c>
      <c r="L242" s="32">
        <f t="shared" si="32"/>
        <v>2025</v>
      </c>
    </row>
    <row r="243" spans="2:12" ht="19.5" thickTop="1">
      <c r="C243" s="14" t="s">
        <v>816</v>
      </c>
      <c r="D243" s="10"/>
      <c r="E243" s="117"/>
      <c r="F243" s="25">
        <v>18</v>
      </c>
      <c r="G243" s="25">
        <v>21</v>
      </c>
      <c r="H243" s="25">
        <v>15</v>
      </c>
      <c r="I243" s="25">
        <v>20</v>
      </c>
      <c r="J243" s="25">
        <v>31</v>
      </c>
      <c r="K243" s="25">
        <v>25</v>
      </c>
      <c r="L243" s="44"/>
    </row>
    <row r="244" spans="2:12">
      <c r="C244" s="14" t="s">
        <v>892</v>
      </c>
      <c r="D244" s="11"/>
      <c r="E244" s="118"/>
      <c r="F244" s="171">
        <v>5</v>
      </c>
      <c r="G244" s="171">
        <v>9</v>
      </c>
      <c r="H244" s="171">
        <v>14</v>
      </c>
      <c r="I244" s="171">
        <v>14</v>
      </c>
      <c r="J244" s="171">
        <v>8</v>
      </c>
      <c r="K244" s="171">
        <v>8</v>
      </c>
      <c r="L244" s="42"/>
    </row>
    <row r="245" spans="2:12">
      <c r="C245" s="14" t="s">
        <v>763</v>
      </c>
      <c r="D245" s="10"/>
      <c r="E245" s="117"/>
      <c r="F245" s="25">
        <v>98</v>
      </c>
      <c r="G245" s="25">
        <v>79</v>
      </c>
      <c r="H245" s="25">
        <v>88</v>
      </c>
      <c r="I245" s="25">
        <v>88</v>
      </c>
      <c r="J245" s="25">
        <v>62</v>
      </c>
      <c r="K245" s="25">
        <v>67</v>
      </c>
      <c r="L245" s="44"/>
    </row>
    <row r="246" spans="2:12">
      <c r="C246" s="16" t="s">
        <v>764</v>
      </c>
      <c r="D246" s="22"/>
      <c r="E246" s="116"/>
      <c r="F246" s="93">
        <v>9</v>
      </c>
      <c r="G246" s="93">
        <v>40</v>
      </c>
      <c r="H246" s="93">
        <v>8</v>
      </c>
      <c r="I246" s="93">
        <v>8</v>
      </c>
      <c r="J246" s="93">
        <v>9</v>
      </c>
      <c r="K246" s="94">
        <v>5</v>
      </c>
      <c r="L246" s="95"/>
    </row>
    <row r="247" spans="2:12">
      <c r="C247" s="1" t="s">
        <v>905</v>
      </c>
      <c r="J247" s="1"/>
      <c r="K247" s="1"/>
      <c r="L247" s="1"/>
    </row>
    <row r="248" spans="2:12">
      <c r="C248" s="1" t="s">
        <v>904</v>
      </c>
      <c r="J248" s="1"/>
      <c r="K248" s="1"/>
      <c r="L248" s="1"/>
    </row>
    <row r="249" spans="2:12">
      <c r="C249" s="1" t="s">
        <v>906</v>
      </c>
      <c r="J249" s="1"/>
      <c r="K249" s="1"/>
      <c r="L249" s="1"/>
    </row>
    <row r="250" spans="2:12">
      <c r="J250" s="1"/>
      <c r="K250" s="1"/>
      <c r="L250" s="1"/>
    </row>
    <row r="251" spans="2:12">
      <c r="B251" s="1" t="s">
        <v>1061</v>
      </c>
      <c r="J251" s="1"/>
      <c r="K251" s="1"/>
      <c r="L251" s="1"/>
    </row>
    <row r="252" spans="2:12" ht="19.5" thickBot="1">
      <c r="C252" s="29" t="s">
        <v>81</v>
      </c>
      <c r="D252" s="30"/>
      <c r="E252" s="30"/>
      <c r="F252" s="31">
        <v>2019</v>
      </c>
      <c r="G252" s="31">
        <f>F252+1</f>
        <v>2020</v>
      </c>
      <c r="H252" s="31">
        <f t="shared" ref="H252:L252" si="33">G252+1</f>
        <v>2021</v>
      </c>
      <c r="I252" s="31">
        <f t="shared" si="33"/>
        <v>2022</v>
      </c>
      <c r="J252" s="31">
        <f t="shared" si="33"/>
        <v>2023</v>
      </c>
      <c r="K252" s="31">
        <f t="shared" si="33"/>
        <v>2024</v>
      </c>
      <c r="L252" s="32">
        <f t="shared" si="33"/>
        <v>2025</v>
      </c>
    </row>
    <row r="253" spans="2:12" ht="19.5" thickTop="1">
      <c r="C253" s="12" t="s">
        <v>908</v>
      </c>
      <c r="D253" s="11"/>
      <c r="E253" s="118"/>
      <c r="F253" s="171">
        <v>3.1E-2</v>
      </c>
      <c r="G253" s="171">
        <v>0.23</v>
      </c>
      <c r="H253" s="171">
        <v>0.01</v>
      </c>
      <c r="I253" s="171">
        <v>0.01</v>
      </c>
      <c r="J253" s="171">
        <v>0.35</v>
      </c>
      <c r="K253" s="171">
        <v>0.01</v>
      </c>
      <c r="L253" s="42"/>
    </row>
    <row r="254" spans="2:12">
      <c r="C254" s="12" t="s">
        <v>912</v>
      </c>
      <c r="D254" s="11"/>
      <c r="E254" s="118"/>
      <c r="F254" s="171"/>
      <c r="G254" s="171">
        <v>0.47</v>
      </c>
      <c r="H254" s="171">
        <v>0.01</v>
      </c>
      <c r="I254" s="171">
        <v>0.01</v>
      </c>
      <c r="J254" s="171">
        <v>0.55000000000000004</v>
      </c>
      <c r="K254" s="171">
        <v>0</v>
      </c>
      <c r="L254" s="42"/>
    </row>
    <row r="255" spans="2:12">
      <c r="C255" s="14" t="s">
        <v>910</v>
      </c>
      <c r="D255" s="10"/>
      <c r="E255" s="117"/>
      <c r="F255" s="25"/>
      <c r="G255" s="25">
        <v>0</v>
      </c>
      <c r="H255" s="25">
        <v>0.03</v>
      </c>
      <c r="I255" s="25">
        <v>0.01</v>
      </c>
      <c r="J255" s="25">
        <v>0.01</v>
      </c>
      <c r="K255" s="25">
        <v>0.02</v>
      </c>
      <c r="L255" s="44"/>
    </row>
    <row r="256" spans="2:12">
      <c r="C256" s="14" t="s">
        <v>916</v>
      </c>
      <c r="D256" s="10"/>
      <c r="E256" s="117"/>
      <c r="F256" s="25">
        <v>0.01</v>
      </c>
      <c r="G256" s="43">
        <v>0.11</v>
      </c>
      <c r="H256" s="25">
        <v>0.01</v>
      </c>
      <c r="I256" s="25">
        <v>7.0000000000000007E-2</v>
      </c>
      <c r="J256" s="25">
        <v>0.04</v>
      </c>
      <c r="K256" s="25">
        <v>0.05</v>
      </c>
      <c r="L256" s="44"/>
    </row>
    <row r="257" spans="1:12">
      <c r="C257" s="16" t="s">
        <v>914</v>
      </c>
      <c r="D257" s="22"/>
      <c r="E257" s="116"/>
      <c r="F257" s="93">
        <v>0.1</v>
      </c>
      <c r="G257" s="93">
        <v>7.0000000000000007E-2</v>
      </c>
      <c r="H257" s="93">
        <v>0.06</v>
      </c>
      <c r="I257" s="93">
        <v>0.08</v>
      </c>
      <c r="J257" s="93">
        <v>0.08</v>
      </c>
      <c r="K257" s="94"/>
      <c r="L257" s="95"/>
    </row>
    <row r="258" spans="1:12">
      <c r="J258" s="1"/>
      <c r="K258" s="1"/>
      <c r="L258" s="1"/>
    </row>
    <row r="259" spans="1:12">
      <c r="B259" s="1" t="s">
        <v>1062</v>
      </c>
      <c r="J259" s="1"/>
      <c r="K259" s="1"/>
      <c r="L259" s="1"/>
    </row>
    <row r="260" spans="1:12" ht="19.5" thickBot="1">
      <c r="C260" s="29" t="s">
        <v>81</v>
      </c>
      <c r="D260" s="30"/>
      <c r="E260" s="30"/>
      <c r="F260" s="31">
        <v>2019</v>
      </c>
      <c r="G260" s="31">
        <f>F260+1</f>
        <v>2020</v>
      </c>
      <c r="H260" s="31">
        <f t="shared" ref="H260:L260" si="34">G260+1</f>
        <v>2021</v>
      </c>
      <c r="I260" s="31">
        <f t="shared" si="34"/>
        <v>2022</v>
      </c>
      <c r="J260" s="31">
        <f t="shared" si="34"/>
        <v>2023</v>
      </c>
      <c r="K260" s="31">
        <f t="shared" si="34"/>
        <v>2024</v>
      </c>
      <c r="L260" s="32">
        <f t="shared" si="34"/>
        <v>2025</v>
      </c>
    </row>
    <row r="261" spans="1:12" ht="19.5" thickTop="1">
      <c r="C261" s="12" t="s">
        <v>907</v>
      </c>
      <c r="D261" s="11"/>
      <c r="E261" s="118"/>
      <c r="F261" s="171">
        <v>0.46</v>
      </c>
      <c r="G261" s="171">
        <v>0.28999999999999998</v>
      </c>
      <c r="H261" s="171">
        <v>0.13</v>
      </c>
      <c r="I261" s="171">
        <v>0.36</v>
      </c>
      <c r="J261" s="171">
        <v>0.39</v>
      </c>
      <c r="K261" s="171">
        <v>0.39</v>
      </c>
      <c r="L261" s="42"/>
    </row>
    <row r="262" spans="1:12">
      <c r="C262" s="12" t="s">
        <v>911</v>
      </c>
      <c r="D262" s="11"/>
      <c r="E262" s="118"/>
      <c r="F262" s="171"/>
      <c r="G262" s="171">
        <v>0.41</v>
      </c>
      <c r="H262" s="171">
        <v>0.08</v>
      </c>
      <c r="I262" s="171">
        <v>0.26</v>
      </c>
      <c r="J262" s="171">
        <v>0.49</v>
      </c>
      <c r="K262" s="171">
        <v>0.42</v>
      </c>
      <c r="L262" s="42"/>
    </row>
    <row r="263" spans="1:12">
      <c r="C263" s="14" t="s">
        <v>909</v>
      </c>
      <c r="D263" s="10"/>
      <c r="E263" s="117"/>
      <c r="F263" s="25"/>
      <c r="G263" s="25">
        <v>0.16</v>
      </c>
      <c r="H263" s="25">
        <v>0.19</v>
      </c>
      <c r="I263" s="25">
        <v>0.54</v>
      </c>
      <c r="J263" s="25">
        <v>0.21</v>
      </c>
      <c r="K263" s="25">
        <v>0.33</v>
      </c>
      <c r="L263" s="44"/>
    </row>
    <row r="264" spans="1:12">
      <c r="C264" s="14" t="s">
        <v>915</v>
      </c>
      <c r="D264" s="10"/>
      <c r="E264" s="117"/>
      <c r="F264" s="25">
        <v>0.42</v>
      </c>
      <c r="G264" s="25">
        <v>0.28000000000000003</v>
      </c>
      <c r="H264" s="25">
        <v>0.41</v>
      </c>
      <c r="I264" s="25">
        <v>0.43</v>
      </c>
      <c r="J264" s="25">
        <v>0.47</v>
      </c>
      <c r="K264" s="25">
        <v>0.47</v>
      </c>
      <c r="L264" s="44"/>
    </row>
    <row r="265" spans="1:12">
      <c r="C265" s="16" t="s">
        <v>913</v>
      </c>
      <c r="D265" s="22"/>
      <c r="E265" s="116"/>
      <c r="F265" s="93">
        <v>1.2</v>
      </c>
      <c r="G265" s="93">
        <v>1.21</v>
      </c>
      <c r="H265" s="93">
        <v>1.31</v>
      </c>
      <c r="I265" s="93">
        <v>1.25</v>
      </c>
      <c r="J265" s="93">
        <v>1.29</v>
      </c>
      <c r="K265" s="94"/>
      <c r="L265" s="95"/>
    </row>
    <row r="266" spans="1:12">
      <c r="J266" s="1"/>
      <c r="K266" s="1"/>
      <c r="L266" s="1"/>
    </row>
    <row r="267" spans="1:12">
      <c r="B267" s="1" t="s">
        <v>1063</v>
      </c>
      <c r="J267" s="1"/>
      <c r="K267" s="1"/>
      <c r="L267" s="1"/>
    </row>
    <row r="268" spans="1:12" ht="19.5" thickBot="1">
      <c r="C268" s="29"/>
      <c r="D268" s="30"/>
      <c r="E268" s="30"/>
      <c r="F268" s="31">
        <v>2019</v>
      </c>
      <c r="G268" s="31">
        <f>F268+1</f>
        <v>2020</v>
      </c>
      <c r="H268" s="31">
        <f t="shared" ref="H268:L268" si="35">G268+1</f>
        <v>2021</v>
      </c>
      <c r="I268" s="31">
        <f t="shared" si="35"/>
        <v>2022</v>
      </c>
      <c r="J268" s="31">
        <f t="shared" si="35"/>
        <v>2023</v>
      </c>
      <c r="K268" s="31">
        <f t="shared" si="35"/>
        <v>2024</v>
      </c>
      <c r="L268" s="32">
        <f t="shared" si="35"/>
        <v>2025</v>
      </c>
    </row>
    <row r="269" spans="1:12" ht="19.5" thickTop="1">
      <c r="C269" s="12" t="s">
        <v>917</v>
      </c>
      <c r="D269" s="11"/>
      <c r="E269" s="118"/>
      <c r="F269" s="171" t="s">
        <v>943</v>
      </c>
      <c r="G269" s="171" t="s">
        <v>944</v>
      </c>
      <c r="H269" s="171" t="s">
        <v>944</v>
      </c>
      <c r="I269" s="146" t="s">
        <v>945</v>
      </c>
      <c r="J269" s="171" t="s">
        <v>946</v>
      </c>
      <c r="K269" s="171" t="s">
        <v>947</v>
      </c>
      <c r="L269" s="42"/>
    </row>
    <row r="270" spans="1:12">
      <c r="C270" s="16" t="s">
        <v>918</v>
      </c>
      <c r="D270" s="139"/>
      <c r="E270" s="120"/>
      <c r="F270" s="26">
        <v>51</v>
      </c>
      <c r="G270" s="26">
        <v>24</v>
      </c>
      <c r="H270" s="26">
        <v>102</v>
      </c>
      <c r="I270" s="26">
        <v>38</v>
      </c>
      <c r="J270" s="26">
        <v>39</v>
      </c>
      <c r="K270" s="26">
        <v>35</v>
      </c>
      <c r="L270" s="46"/>
    </row>
    <row r="271" spans="1:12">
      <c r="J271" s="1"/>
      <c r="K271" s="1"/>
      <c r="L271" s="1"/>
    </row>
    <row r="272" spans="1:12">
      <c r="A272" s="123"/>
      <c r="B272" s="1" t="s">
        <v>1064</v>
      </c>
      <c r="J272" s="1"/>
      <c r="K272" s="1"/>
      <c r="L272" s="1"/>
    </row>
    <row r="273" spans="2:12" ht="19.5" thickBot="1">
      <c r="C273" s="29" t="s">
        <v>919</v>
      </c>
      <c r="D273" s="30"/>
      <c r="E273" s="30"/>
      <c r="F273" s="31">
        <v>2019</v>
      </c>
      <c r="G273" s="31">
        <f>F273+1</f>
        <v>2020</v>
      </c>
      <c r="H273" s="31">
        <f t="shared" ref="H273:L273" si="36">G273+1</f>
        <v>2021</v>
      </c>
      <c r="I273" s="31">
        <f t="shared" si="36"/>
        <v>2022</v>
      </c>
      <c r="J273" s="31">
        <f t="shared" si="36"/>
        <v>2023</v>
      </c>
      <c r="K273" s="31">
        <f t="shared" si="36"/>
        <v>2024</v>
      </c>
      <c r="L273" s="32">
        <f t="shared" si="36"/>
        <v>2025</v>
      </c>
    </row>
    <row r="274" spans="2:12" ht="19.5" thickTop="1">
      <c r="C274" s="12" t="s">
        <v>920</v>
      </c>
      <c r="D274" s="11"/>
      <c r="E274" s="118"/>
      <c r="F274" s="166">
        <v>281.39999999999998</v>
      </c>
      <c r="G274" s="166">
        <v>222.64</v>
      </c>
      <c r="H274" s="166">
        <v>186.8</v>
      </c>
      <c r="I274" s="166">
        <v>165</v>
      </c>
      <c r="J274" s="166">
        <v>198</v>
      </c>
      <c r="K274" s="166">
        <v>199</v>
      </c>
      <c r="L274" s="42"/>
    </row>
    <row r="275" spans="2:12">
      <c r="C275" s="12" t="s">
        <v>921</v>
      </c>
      <c r="D275" s="11"/>
      <c r="E275" s="118"/>
      <c r="F275" s="166">
        <v>159.80000000000001</v>
      </c>
      <c r="G275" s="166">
        <v>152.22</v>
      </c>
      <c r="H275" s="166">
        <v>78.599999999999994</v>
      </c>
      <c r="I275" s="166">
        <v>99</v>
      </c>
      <c r="J275" s="166">
        <v>181</v>
      </c>
      <c r="K275" s="166">
        <v>177</v>
      </c>
      <c r="L275" s="42"/>
    </row>
    <row r="276" spans="2:12">
      <c r="C276" s="12" t="s">
        <v>922</v>
      </c>
      <c r="D276" s="11"/>
      <c r="E276" s="118"/>
      <c r="F276" s="166">
        <v>67.34</v>
      </c>
      <c r="G276" s="166">
        <v>46.74</v>
      </c>
      <c r="H276" s="166">
        <v>39.5</v>
      </c>
      <c r="I276" s="166">
        <v>49</v>
      </c>
      <c r="J276" s="166">
        <v>57</v>
      </c>
      <c r="K276" s="166">
        <v>60</v>
      </c>
      <c r="L276" s="42"/>
    </row>
    <row r="277" spans="2:12">
      <c r="C277" s="12" t="s">
        <v>923</v>
      </c>
      <c r="D277" s="11"/>
      <c r="E277" s="118"/>
      <c r="F277" s="166">
        <v>60.8</v>
      </c>
      <c r="G277" s="166">
        <v>55.34</v>
      </c>
      <c r="H277" s="166">
        <v>68.7</v>
      </c>
      <c r="I277" s="166">
        <v>204</v>
      </c>
      <c r="J277" s="166">
        <v>136</v>
      </c>
      <c r="K277" s="166">
        <v>136</v>
      </c>
      <c r="L277" s="42"/>
    </row>
    <row r="278" spans="2:12">
      <c r="C278" s="33" t="s">
        <v>778</v>
      </c>
      <c r="D278" s="35"/>
      <c r="E278" s="122"/>
      <c r="F278" s="167">
        <f>SUM(F274:F277)</f>
        <v>569.33999999999992</v>
      </c>
      <c r="G278" s="167">
        <f t="shared" ref="G278:K278" si="37">SUM(G274:G277)</f>
        <v>476.94000000000005</v>
      </c>
      <c r="H278" s="167">
        <f t="shared" si="37"/>
        <v>373.59999999999997</v>
      </c>
      <c r="I278" s="167">
        <f t="shared" si="37"/>
        <v>517</v>
      </c>
      <c r="J278" s="167">
        <f t="shared" si="37"/>
        <v>572</v>
      </c>
      <c r="K278" s="167">
        <f t="shared" si="37"/>
        <v>572</v>
      </c>
      <c r="L278" s="79"/>
    </row>
    <row r="279" spans="2:12">
      <c r="J279" s="1"/>
      <c r="K279" s="1"/>
      <c r="L279" s="1"/>
    </row>
    <row r="280" spans="2:12">
      <c r="B280" s="1" t="s">
        <v>1065</v>
      </c>
      <c r="J280" s="1"/>
      <c r="K280" s="1"/>
      <c r="L280" s="1"/>
    </row>
    <row r="281" spans="2:12" ht="19.5" thickBot="1">
      <c r="C281" s="29"/>
      <c r="D281" s="30"/>
      <c r="E281" s="30"/>
      <c r="F281" s="31">
        <v>2019</v>
      </c>
      <c r="G281" s="31">
        <f>F281+1</f>
        <v>2020</v>
      </c>
      <c r="H281" s="31">
        <f t="shared" ref="H281:L281" si="38">G281+1</f>
        <v>2021</v>
      </c>
      <c r="I281" s="31">
        <f t="shared" si="38"/>
        <v>2022</v>
      </c>
      <c r="J281" s="31">
        <f t="shared" si="38"/>
        <v>2023</v>
      </c>
      <c r="K281" s="31">
        <f t="shared" si="38"/>
        <v>2024</v>
      </c>
      <c r="L281" s="32">
        <f t="shared" si="38"/>
        <v>2025</v>
      </c>
    </row>
    <row r="282" spans="2:12" ht="19.5" thickTop="1">
      <c r="C282" s="63" t="s">
        <v>924</v>
      </c>
      <c r="D282" s="23"/>
      <c r="E282" s="189"/>
      <c r="F282" s="101">
        <v>23914</v>
      </c>
      <c r="G282" s="101">
        <v>11543</v>
      </c>
      <c r="H282" s="101">
        <v>9648</v>
      </c>
      <c r="I282" s="101">
        <v>14848</v>
      </c>
      <c r="J282" s="101">
        <v>18848</v>
      </c>
      <c r="K282" s="102">
        <v>21381</v>
      </c>
      <c r="L282" s="103"/>
    </row>
    <row r="283" spans="2:12">
      <c r="J283" s="1"/>
      <c r="K283" s="1"/>
      <c r="L283" s="1"/>
    </row>
    <row r="284" spans="2:12">
      <c r="B284" s="1" t="s">
        <v>1066</v>
      </c>
      <c r="J284" s="1"/>
      <c r="K284" s="1"/>
      <c r="L284" s="1"/>
    </row>
    <row r="285" spans="2:12" ht="19.5" thickBot="1">
      <c r="C285" s="29"/>
      <c r="D285" s="30"/>
      <c r="E285" s="30"/>
      <c r="F285" s="31">
        <v>2019</v>
      </c>
      <c r="G285" s="31">
        <f>F285+1</f>
        <v>2020</v>
      </c>
      <c r="H285" s="31">
        <f t="shared" ref="H285:L285" si="39">G285+1</f>
        <v>2021</v>
      </c>
      <c r="I285" s="31">
        <f t="shared" si="39"/>
        <v>2022</v>
      </c>
      <c r="J285" s="31">
        <f t="shared" si="39"/>
        <v>2023</v>
      </c>
      <c r="K285" s="31">
        <f t="shared" si="39"/>
        <v>2024</v>
      </c>
      <c r="L285" s="32">
        <f t="shared" si="39"/>
        <v>2025</v>
      </c>
    </row>
    <row r="286" spans="2:12" ht="19.5" thickTop="1">
      <c r="C286" s="12" t="s">
        <v>925</v>
      </c>
      <c r="D286" s="11"/>
      <c r="E286" s="118"/>
      <c r="F286" s="171">
        <v>322.41000000000003</v>
      </c>
      <c r="G286" s="171">
        <v>335.93</v>
      </c>
      <c r="H286" s="171">
        <v>286</v>
      </c>
      <c r="I286" s="171">
        <v>369</v>
      </c>
      <c r="J286" s="171">
        <v>362</v>
      </c>
      <c r="K286" s="171">
        <v>343</v>
      </c>
      <c r="L286" s="42"/>
    </row>
    <row r="287" spans="2:12">
      <c r="C287" s="12" t="s">
        <v>926</v>
      </c>
      <c r="D287" s="11"/>
      <c r="E287" s="118"/>
      <c r="F287" s="171">
        <v>197.92</v>
      </c>
      <c r="G287" s="171">
        <v>106.49</v>
      </c>
      <c r="H287" s="171">
        <v>59.2</v>
      </c>
      <c r="I287" s="171">
        <v>76</v>
      </c>
      <c r="J287" s="171">
        <v>120</v>
      </c>
      <c r="K287" s="171">
        <v>133</v>
      </c>
      <c r="L287" s="42"/>
    </row>
    <row r="288" spans="2:12">
      <c r="C288" s="12" t="s">
        <v>927</v>
      </c>
      <c r="D288" s="11"/>
      <c r="E288" s="118"/>
      <c r="F288" s="171">
        <v>32.07</v>
      </c>
      <c r="G288" s="171">
        <v>23</v>
      </c>
      <c r="H288" s="171">
        <v>25.8</v>
      </c>
      <c r="I288" s="171">
        <v>61</v>
      </c>
      <c r="J288" s="171">
        <v>70</v>
      </c>
      <c r="K288" s="171">
        <v>78</v>
      </c>
      <c r="L288" s="42"/>
    </row>
    <row r="289" spans="2:12">
      <c r="C289" s="63" t="s">
        <v>928</v>
      </c>
      <c r="D289" s="191"/>
      <c r="E289" s="121"/>
      <c r="F289" s="61">
        <v>16.940000000000001</v>
      </c>
      <c r="G289" s="61">
        <v>11.52</v>
      </c>
      <c r="H289" s="61">
        <v>2</v>
      </c>
      <c r="I289" s="61">
        <v>11</v>
      </c>
      <c r="J289" s="61">
        <v>20</v>
      </c>
      <c r="K289" s="61">
        <v>18</v>
      </c>
      <c r="L289" s="62"/>
    </row>
    <row r="290" spans="2:12">
      <c r="J290" s="1"/>
      <c r="K290" s="1"/>
      <c r="L290" s="1"/>
    </row>
    <row r="291" spans="2:12">
      <c r="B291" s="1" t="s">
        <v>1067</v>
      </c>
      <c r="J291" s="1"/>
      <c r="K291" s="1"/>
      <c r="L291" s="1"/>
    </row>
    <row r="292" spans="2:12" ht="19.5" thickBot="1">
      <c r="C292" s="29"/>
      <c r="D292" s="30"/>
      <c r="E292" s="30"/>
      <c r="F292" s="31">
        <v>2019</v>
      </c>
      <c r="G292" s="31">
        <f>F292+1</f>
        <v>2020</v>
      </c>
      <c r="H292" s="31">
        <f t="shared" ref="H292:L292" si="40">G292+1</f>
        <v>2021</v>
      </c>
      <c r="I292" s="31">
        <f t="shared" si="40"/>
        <v>2022</v>
      </c>
      <c r="J292" s="31">
        <f t="shared" si="40"/>
        <v>2023</v>
      </c>
      <c r="K292" s="31">
        <f t="shared" si="40"/>
        <v>2024</v>
      </c>
      <c r="L292" s="32">
        <f t="shared" si="40"/>
        <v>2025</v>
      </c>
    </row>
    <row r="293" spans="2:12" ht="19.5" thickTop="1">
      <c r="C293" s="63"/>
      <c r="D293" s="23"/>
      <c r="E293" s="189"/>
      <c r="F293" s="101"/>
      <c r="G293" s="101"/>
      <c r="H293" s="101"/>
      <c r="I293" s="101"/>
      <c r="J293" s="101">
        <v>5000</v>
      </c>
      <c r="K293" s="102">
        <v>0</v>
      </c>
      <c r="L293" s="103"/>
    </row>
    <row r="294" spans="2:12">
      <c r="J294" s="1"/>
      <c r="K294" s="1"/>
      <c r="L294" s="1"/>
    </row>
    <row r="295" spans="2:12">
      <c r="B295" s="1" t="s">
        <v>1068</v>
      </c>
      <c r="J295" s="1"/>
      <c r="K295" s="1"/>
      <c r="L295" s="5" t="s">
        <v>929</v>
      </c>
    </row>
    <row r="296" spans="2:12" ht="19.5" thickBot="1">
      <c r="C296" s="29" t="s">
        <v>930</v>
      </c>
      <c r="D296" s="30"/>
      <c r="E296" s="30"/>
      <c r="F296" s="31">
        <v>2019</v>
      </c>
      <c r="G296" s="31">
        <f>F296+1</f>
        <v>2020</v>
      </c>
      <c r="H296" s="31">
        <f t="shared" ref="H296:L296" si="41">G296+1</f>
        <v>2021</v>
      </c>
      <c r="I296" s="31">
        <f t="shared" si="41"/>
        <v>2022</v>
      </c>
      <c r="J296" s="31">
        <f t="shared" si="41"/>
        <v>2023</v>
      </c>
      <c r="K296" s="31">
        <f t="shared" si="41"/>
        <v>2024</v>
      </c>
      <c r="L296" s="32">
        <f t="shared" si="41"/>
        <v>2025</v>
      </c>
    </row>
    <row r="297" spans="2:12" ht="19.5" thickTop="1">
      <c r="C297" s="12" t="s">
        <v>816</v>
      </c>
      <c r="D297" s="11"/>
      <c r="E297" s="118"/>
      <c r="F297" s="171">
        <v>35</v>
      </c>
      <c r="G297" s="171">
        <v>34</v>
      </c>
      <c r="H297" s="171">
        <v>32</v>
      </c>
      <c r="I297" s="171">
        <v>32</v>
      </c>
      <c r="J297" s="171">
        <v>25</v>
      </c>
      <c r="K297" s="171">
        <v>26</v>
      </c>
      <c r="L297" s="42"/>
    </row>
    <row r="298" spans="2:12">
      <c r="C298" s="12" t="s">
        <v>892</v>
      </c>
      <c r="D298" s="11"/>
      <c r="E298" s="118"/>
      <c r="F298" s="171">
        <v>31</v>
      </c>
      <c r="G298" s="171">
        <v>30</v>
      </c>
      <c r="H298" s="171">
        <v>29</v>
      </c>
      <c r="I298" s="171">
        <v>30</v>
      </c>
      <c r="J298" s="171">
        <v>28</v>
      </c>
      <c r="K298" s="171">
        <v>27</v>
      </c>
      <c r="L298" s="42"/>
    </row>
    <row r="299" spans="2:12">
      <c r="C299" s="12" t="s">
        <v>763</v>
      </c>
      <c r="D299" s="11"/>
      <c r="E299" s="118"/>
      <c r="F299" s="171">
        <v>63</v>
      </c>
      <c r="G299" s="171">
        <v>61</v>
      </c>
      <c r="H299" s="171">
        <v>51</v>
      </c>
      <c r="I299" s="171">
        <v>48</v>
      </c>
      <c r="J299" s="171">
        <v>24</v>
      </c>
      <c r="K299" s="171">
        <v>23</v>
      </c>
      <c r="L299" s="42"/>
    </row>
    <row r="300" spans="2:12">
      <c r="C300" s="12" t="s">
        <v>932</v>
      </c>
      <c r="D300" s="11"/>
      <c r="E300" s="118"/>
      <c r="F300" s="171">
        <v>17</v>
      </c>
      <c r="G300" s="171">
        <v>16</v>
      </c>
      <c r="H300" s="171">
        <v>14</v>
      </c>
      <c r="I300" s="171">
        <v>15</v>
      </c>
      <c r="J300" s="171">
        <v>8</v>
      </c>
      <c r="K300" s="171">
        <v>7</v>
      </c>
      <c r="L300" s="42"/>
    </row>
    <row r="301" spans="2:12">
      <c r="C301" s="124" t="s">
        <v>778</v>
      </c>
      <c r="D301" s="108"/>
      <c r="E301" s="108"/>
      <c r="F301" s="125">
        <f t="shared" ref="F301:K301" si="42">SUM(F297:F300)</f>
        <v>146</v>
      </c>
      <c r="G301" s="125">
        <f t="shared" si="42"/>
        <v>141</v>
      </c>
      <c r="H301" s="125">
        <f t="shared" si="42"/>
        <v>126</v>
      </c>
      <c r="I301" s="125">
        <f t="shared" si="42"/>
        <v>125</v>
      </c>
      <c r="J301" s="125">
        <f t="shared" si="42"/>
        <v>85</v>
      </c>
      <c r="K301" s="125">
        <f t="shared" si="42"/>
        <v>83</v>
      </c>
      <c r="L301" s="126"/>
    </row>
    <row r="302" spans="2:12">
      <c r="C302" s="1" t="s">
        <v>933</v>
      </c>
      <c r="J302" s="1"/>
      <c r="K302" s="1"/>
      <c r="L302" s="1"/>
    </row>
    <row r="303" spans="2:12">
      <c r="C303" s="1" t="s">
        <v>934</v>
      </c>
      <c r="J303" s="1"/>
      <c r="K303" s="1"/>
      <c r="L303" s="1"/>
    </row>
    <row r="304" spans="2:12">
      <c r="J304" s="1"/>
      <c r="K304" s="1"/>
      <c r="L304" s="1"/>
    </row>
    <row r="305" spans="2:12">
      <c r="B305" s="1" t="s">
        <v>1069</v>
      </c>
      <c r="J305" s="1"/>
      <c r="K305" s="1"/>
      <c r="L305" s="5"/>
    </row>
    <row r="306" spans="2:12" ht="19.5" thickBot="1">
      <c r="C306" s="29"/>
      <c r="D306" s="30"/>
      <c r="E306" s="30"/>
      <c r="F306" s="31">
        <v>2019</v>
      </c>
      <c r="G306" s="31">
        <f>F306+1</f>
        <v>2020</v>
      </c>
      <c r="H306" s="31">
        <f t="shared" ref="H306:L306" si="43">G306+1</f>
        <v>2021</v>
      </c>
      <c r="I306" s="31">
        <f t="shared" si="43"/>
        <v>2022</v>
      </c>
      <c r="J306" s="31">
        <f t="shared" si="43"/>
        <v>2023</v>
      </c>
      <c r="K306" s="31">
        <f t="shared" si="43"/>
        <v>2024</v>
      </c>
      <c r="L306" s="32">
        <f t="shared" si="43"/>
        <v>2025</v>
      </c>
    </row>
    <row r="307" spans="2:12" ht="19.5" thickTop="1">
      <c r="C307" s="63" t="s">
        <v>935</v>
      </c>
      <c r="D307" s="23"/>
      <c r="E307" s="23"/>
      <c r="F307" s="101">
        <v>1</v>
      </c>
      <c r="G307" s="101">
        <v>0</v>
      </c>
      <c r="H307" s="101">
        <v>1</v>
      </c>
      <c r="I307" s="101">
        <v>1</v>
      </c>
      <c r="J307" s="101">
        <v>0</v>
      </c>
      <c r="K307" s="102">
        <v>0</v>
      </c>
      <c r="L307" s="103"/>
    </row>
    <row r="308" spans="2:12">
      <c r="J308" s="1"/>
      <c r="K308" s="1"/>
      <c r="L308" s="1"/>
    </row>
    <row r="309" spans="2:12">
      <c r="B309" s="1" t="s">
        <v>1070</v>
      </c>
      <c r="J309" s="1"/>
      <c r="K309" s="1"/>
      <c r="L309" s="1"/>
    </row>
    <row r="310" spans="2:12" ht="19.5" thickBot="1">
      <c r="C310" s="29"/>
      <c r="D310" s="30"/>
      <c r="E310" s="30"/>
      <c r="F310" s="31">
        <v>2019</v>
      </c>
      <c r="G310" s="31">
        <f>F310+1</f>
        <v>2020</v>
      </c>
      <c r="H310" s="31">
        <f t="shared" ref="H310:L310" si="44">G310+1</f>
        <v>2021</v>
      </c>
      <c r="I310" s="31">
        <f t="shared" si="44"/>
        <v>2022</v>
      </c>
      <c r="J310" s="31">
        <f t="shared" si="44"/>
        <v>2023</v>
      </c>
      <c r="K310" s="31">
        <f t="shared" si="44"/>
        <v>2024</v>
      </c>
      <c r="L310" s="32">
        <f t="shared" si="44"/>
        <v>2025</v>
      </c>
    </row>
    <row r="311" spans="2:12" ht="19.5" thickTop="1">
      <c r="C311" s="12" t="s">
        <v>936</v>
      </c>
      <c r="D311" s="11"/>
      <c r="E311" s="118"/>
      <c r="F311" s="171">
        <v>1</v>
      </c>
      <c r="G311" s="455" t="s">
        <v>942</v>
      </c>
      <c r="H311" s="455" t="s">
        <v>941</v>
      </c>
      <c r="I311" s="171"/>
      <c r="J311" s="171">
        <v>1</v>
      </c>
      <c r="K311" s="171"/>
      <c r="L311" s="42"/>
    </row>
    <row r="312" spans="2:12">
      <c r="C312" s="12" t="s">
        <v>937</v>
      </c>
      <c r="D312" s="11"/>
      <c r="E312" s="118"/>
      <c r="F312" s="171"/>
      <c r="G312" s="456"/>
      <c r="H312" s="456"/>
      <c r="I312" s="171">
        <v>1</v>
      </c>
      <c r="J312" s="171">
        <v>0</v>
      </c>
      <c r="K312" s="171">
        <v>1</v>
      </c>
      <c r="L312" s="42"/>
    </row>
    <row r="313" spans="2:12">
      <c r="C313" s="12" t="s">
        <v>938</v>
      </c>
      <c r="D313" s="11"/>
      <c r="E313" s="118"/>
      <c r="F313" s="171">
        <v>14</v>
      </c>
      <c r="G313" s="456"/>
      <c r="H313" s="456"/>
      <c r="I313" s="171">
        <v>11</v>
      </c>
      <c r="J313" s="171">
        <v>13</v>
      </c>
      <c r="K313" s="171">
        <v>18</v>
      </c>
      <c r="L313" s="42"/>
    </row>
    <row r="314" spans="2:12">
      <c r="C314" s="12" t="s">
        <v>939</v>
      </c>
      <c r="D314" s="11"/>
      <c r="E314" s="118"/>
      <c r="F314" s="171">
        <v>55</v>
      </c>
      <c r="G314" s="456"/>
      <c r="H314" s="456"/>
      <c r="I314" s="171">
        <v>43</v>
      </c>
      <c r="J314" s="171">
        <v>48</v>
      </c>
      <c r="K314" s="171">
        <v>52</v>
      </c>
      <c r="L314" s="42"/>
    </row>
    <row r="315" spans="2:12">
      <c r="C315" s="63" t="s">
        <v>940</v>
      </c>
      <c r="D315" s="23"/>
      <c r="E315" s="23"/>
      <c r="F315" s="101">
        <v>16</v>
      </c>
      <c r="G315" s="457"/>
      <c r="H315" s="457"/>
      <c r="I315" s="101">
        <v>10</v>
      </c>
      <c r="J315" s="101">
        <v>18</v>
      </c>
      <c r="K315" s="102">
        <v>15</v>
      </c>
      <c r="L315" s="103"/>
    </row>
    <row r="316" spans="2:12">
      <c r="J316" s="1"/>
      <c r="K316" s="1"/>
      <c r="L316" s="1"/>
    </row>
    <row r="322" spans="1:19" s="1" customFormat="1" ht="17.25" customHeight="1">
      <c r="B322" s="1" t="s">
        <v>1501</v>
      </c>
      <c r="D322" s="7"/>
      <c r="J322"/>
      <c r="K322"/>
      <c r="L322"/>
      <c r="M322"/>
      <c r="N322"/>
    </row>
    <row r="323" spans="1:19" s="1" customFormat="1" ht="17.25" customHeight="1">
      <c r="A323" s="123"/>
      <c r="C323" s="386" t="s">
        <v>1503</v>
      </c>
      <c r="D323" s="387" t="s">
        <v>1502</v>
      </c>
      <c r="E323" s="388"/>
      <c r="F323" s="388"/>
      <c r="G323" s="388"/>
      <c r="H323" s="389"/>
      <c r="I323" s="387" t="s">
        <v>1504</v>
      </c>
      <c r="J323" s="388"/>
      <c r="K323" s="388"/>
      <c r="L323" s="388"/>
      <c r="M323" s="388"/>
      <c r="N323" s="388"/>
      <c r="O323" s="388"/>
      <c r="P323" s="388"/>
      <c r="Q323" s="388"/>
      <c r="R323" s="388"/>
      <c r="S323" s="389"/>
    </row>
    <row r="324" spans="1:19" s="1" customFormat="1" ht="17.25" customHeight="1">
      <c r="C324" s="390">
        <v>45868</v>
      </c>
      <c r="D324" s="396" t="s">
        <v>1558</v>
      </c>
      <c r="E324" s="397"/>
      <c r="F324" s="398"/>
      <c r="G324" s="398"/>
      <c r="H324" s="399"/>
      <c r="I324" s="387" t="s">
        <v>1561</v>
      </c>
      <c r="J324" s="400"/>
      <c r="K324" s="400"/>
      <c r="L324" s="400"/>
      <c r="M324" s="388"/>
      <c r="N324" s="388"/>
      <c r="O324" s="388"/>
      <c r="P324" s="388"/>
      <c r="Q324" s="388"/>
      <c r="R324" s="388"/>
      <c r="S324" s="389"/>
    </row>
    <row r="325" spans="1:19" s="1" customFormat="1" ht="17.25" customHeight="1">
      <c r="A325" s="123"/>
      <c r="C325" s="390">
        <v>45868</v>
      </c>
      <c r="D325" s="401" t="s">
        <v>1559</v>
      </c>
      <c r="E325" s="391"/>
      <c r="F325" s="391"/>
      <c r="G325" s="400"/>
      <c r="H325" s="402"/>
      <c r="I325" s="401" t="s">
        <v>1562</v>
      </c>
      <c r="J325" s="388"/>
      <c r="K325" s="388"/>
      <c r="L325" s="388"/>
      <c r="M325" s="388"/>
      <c r="N325" s="403"/>
      <c r="O325" s="388"/>
      <c r="P325" s="388"/>
      <c r="Q325" s="388"/>
      <c r="R325" s="388"/>
      <c r="S325" s="389"/>
    </row>
    <row r="326" spans="1:19" s="1" customFormat="1" ht="17.25" customHeight="1">
      <c r="C326" s="390">
        <v>45868</v>
      </c>
      <c r="D326" s="387" t="s">
        <v>1560</v>
      </c>
      <c r="E326" s="391"/>
      <c r="F326" s="393"/>
      <c r="G326" s="388"/>
      <c r="H326" s="389"/>
      <c r="I326" s="387" t="s">
        <v>1563</v>
      </c>
      <c r="J326" s="404"/>
      <c r="K326" s="405"/>
      <c r="L326" s="405"/>
      <c r="M326" s="388"/>
      <c r="N326" s="388"/>
      <c r="O326" s="388"/>
      <c r="P326" s="388"/>
      <c r="Q326" s="388"/>
      <c r="R326" s="388"/>
      <c r="S326" s="389"/>
    </row>
    <row r="327" spans="1:19" s="1" customFormat="1" ht="17.25" customHeight="1">
      <c r="A327" s="123"/>
      <c r="C327" s="406">
        <v>45868</v>
      </c>
      <c r="D327" s="387" t="s">
        <v>1560</v>
      </c>
      <c r="E327" s="391"/>
      <c r="F327" s="407"/>
      <c r="G327" s="404"/>
      <c r="H327" s="408"/>
      <c r="I327" s="409" t="s">
        <v>1564</v>
      </c>
      <c r="J327" s="388"/>
      <c r="K327" s="388"/>
      <c r="L327" s="388"/>
      <c r="M327" s="388"/>
      <c r="N327" s="388"/>
      <c r="O327" s="388"/>
      <c r="P327" s="388"/>
      <c r="Q327" s="388"/>
      <c r="R327" s="388"/>
      <c r="S327" s="389"/>
    </row>
    <row r="329" spans="1:19">
      <c r="A329" s="123"/>
      <c r="J329" s="1"/>
      <c r="K329" s="1"/>
      <c r="L329" s="1"/>
    </row>
    <row r="330" spans="1:19">
      <c r="C330" s="383"/>
      <c r="D330" s="18"/>
      <c r="E330" s="18"/>
      <c r="F330" s="40"/>
      <c r="G330" s="40"/>
      <c r="H330" s="40"/>
      <c r="I330" s="40"/>
      <c r="J330" s="40"/>
      <c r="K330" s="100"/>
      <c r="L330" s="40"/>
    </row>
    <row r="331" spans="1:19">
      <c r="A331" s="123"/>
      <c r="E331" s="193"/>
      <c r="J331" s="1"/>
      <c r="K331" s="1"/>
      <c r="L331" s="1"/>
    </row>
    <row r="332" spans="1:19">
      <c r="C332" s="383"/>
      <c r="D332" s="18"/>
      <c r="E332" s="173"/>
      <c r="F332" s="174"/>
      <c r="G332" s="174"/>
      <c r="H332" s="174"/>
      <c r="I332" s="174"/>
      <c r="J332" s="174"/>
      <c r="K332" s="175"/>
      <c r="L332" s="175"/>
    </row>
    <row r="333" spans="1:19">
      <c r="A333" s="123"/>
      <c r="E333" s="195"/>
      <c r="J333" s="1"/>
      <c r="K333" s="1"/>
      <c r="L333" s="1"/>
    </row>
    <row r="334" spans="1:19">
      <c r="D334" s="18"/>
      <c r="E334" s="204"/>
      <c r="F334" s="175"/>
      <c r="G334" s="175"/>
      <c r="H334" s="174"/>
      <c r="I334" s="175"/>
      <c r="J334" s="175"/>
      <c r="K334" s="205"/>
      <c r="L334" s="206"/>
    </row>
    <row r="335" spans="1:19">
      <c r="D335" s="18"/>
      <c r="E335" s="204"/>
      <c r="F335" s="175"/>
      <c r="G335" s="175"/>
      <c r="H335" s="174"/>
      <c r="I335" s="175"/>
      <c r="J335" s="175"/>
      <c r="K335" s="205"/>
      <c r="L335" s="206"/>
    </row>
  </sheetData>
  <mergeCells count="5">
    <mergeCell ref="F109:F110"/>
    <mergeCell ref="G109:G110"/>
    <mergeCell ref="H109:H110"/>
    <mergeCell ref="G311:G315"/>
    <mergeCell ref="H311:H315"/>
  </mergeCells>
  <phoneticPr fontId="3"/>
  <hyperlinks>
    <hyperlink ref="E1" r:id="rId1" xr:uid="{30D9EFC5-08D3-4BAC-9C55-3B8D530E43CE}"/>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E2BB-E11D-47F8-81E3-7718C1371C42}">
  <sheetPr>
    <tabColor theme="5" tint="0.59999389629810485"/>
  </sheetPr>
  <dimension ref="A1:L315"/>
  <sheetViews>
    <sheetView workbookViewId="0">
      <selection activeCell="I2" sqref="I2"/>
    </sheetView>
  </sheetViews>
  <sheetFormatPr defaultColWidth="10.5" defaultRowHeight="18.75"/>
  <cols>
    <col min="1" max="1" width="1.75" style="1" customWidth="1"/>
    <col min="2" max="2" width="1.875" style="1" customWidth="1"/>
    <col min="3" max="3" width="34.5" style="1" customWidth="1"/>
    <col min="4" max="4" width="9.875" style="1" customWidth="1"/>
    <col min="5" max="5" width="3.125" style="1" customWidth="1"/>
    <col min="6" max="6" width="13.875" style="1" customWidth="1"/>
    <col min="7" max="11" width="13.875" customWidth="1"/>
    <col min="12" max="12" width="13.875" style="1" customWidth="1"/>
    <col min="13" max="16384" width="10.5" style="1"/>
  </cols>
  <sheetData>
    <row r="1" spans="1:12" ht="24" customHeight="1">
      <c r="A1" s="6" t="s">
        <v>71</v>
      </c>
      <c r="D1" s="215" t="s">
        <v>1569</v>
      </c>
      <c r="E1" s="443" t="s">
        <v>1570</v>
      </c>
      <c r="I1" s="1"/>
      <c r="J1" s="1"/>
      <c r="K1" s="5" t="s">
        <v>69</v>
      </c>
      <c r="L1" s="178">
        <v>45868</v>
      </c>
    </row>
    <row r="2" spans="1:12" ht="18.75" customHeight="1">
      <c r="G2" s="1"/>
      <c r="H2" s="1"/>
      <c r="I2" s="1"/>
      <c r="J2" s="1"/>
      <c r="K2" s="1"/>
    </row>
    <row r="3" spans="1:12" ht="18.75" customHeight="1">
      <c r="G3" s="1"/>
      <c r="H3" s="1"/>
      <c r="I3" s="1"/>
      <c r="J3" s="1"/>
      <c r="K3" s="1"/>
    </row>
    <row r="4" spans="1:12" ht="18.75" customHeight="1">
      <c r="B4" s="1" t="s">
        <v>1188</v>
      </c>
      <c r="G4" s="1"/>
      <c r="H4" s="1"/>
      <c r="I4" s="1"/>
      <c r="J4" s="1"/>
      <c r="K4" s="1"/>
    </row>
    <row r="5" spans="1:12" ht="18.75" customHeight="1" thickBot="1">
      <c r="C5" s="127" t="s">
        <v>1189</v>
      </c>
      <c r="D5" s="128"/>
      <c r="E5" s="128"/>
      <c r="F5" s="129">
        <v>2019</v>
      </c>
      <c r="G5" s="129">
        <f>F5+1</f>
        <v>2020</v>
      </c>
      <c r="H5" s="129">
        <f t="shared" ref="H5:L5" si="0">G5+1</f>
        <v>2021</v>
      </c>
      <c r="I5" s="129">
        <f t="shared" si="0"/>
        <v>2022</v>
      </c>
      <c r="J5" s="129">
        <f t="shared" si="0"/>
        <v>2023</v>
      </c>
      <c r="K5" s="129">
        <f t="shared" si="0"/>
        <v>2024</v>
      </c>
      <c r="L5" s="130">
        <f t="shared" si="0"/>
        <v>2025</v>
      </c>
    </row>
    <row r="6" spans="1:12" ht="18.75" customHeight="1" thickTop="1">
      <c r="A6" s="8"/>
      <c r="C6" s="12" t="s">
        <v>1190</v>
      </c>
      <c r="D6" s="20"/>
      <c r="E6" s="20" t="s">
        <v>182</v>
      </c>
      <c r="F6" s="131">
        <v>0.99</v>
      </c>
      <c r="G6" s="131">
        <v>1</v>
      </c>
      <c r="H6" s="131">
        <v>0.99</v>
      </c>
      <c r="I6" s="131">
        <v>1</v>
      </c>
      <c r="J6" s="131">
        <v>0.99</v>
      </c>
      <c r="K6" s="131">
        <v>1</v>
      </c>
      <c r="L6" s="42"/>
    </row>
    <row r="7" spans="1:12" ht="18.75" customHeight="1">
      <c r="C7" s="16" t="s">
        <v>1191</v>
      </c>
      <c r="D7" s="22"/>
      <c r="E7" s="22" t="s">
        <v>182</v>
      </c>
      <c r="F7" s="77">
        <v>1</v>
      </c>
      <c r="G7" s="77">
        <v>1</v>
      </c>
      <c r="H7" s="77">
        <v>1</v>
      </c>
      <c r="I7" s="77">
        <v>1</v>
      </c>
      <c r="J7" s="77">
        <v>1</v>
      </c>
      <c r="K7" s="77">
        <v>1</v>
      </c>
      <c r="L7" s="46"/>
    </row>
    <row r="8" spans="1:12" ht="18.75" customHeight="1">
      <c r="G8" s="1"/>
      <c r="H8" s="1"/>
      <c r="I8" s="1"/>
      <c r="J8" s="1"/>
      <c r="K8" s="1"/>
    </row>
    <row r="9" spans="1:12" ht="18.75" customHeight="1">
      <c r="B9" s="1" t="s">
        <v>1192</v>
      </c>
      <c r="G9" s="1"/>
      <c r="H9" s="1"/>
      <c r="I9" s="1"/>
      <c r="J9" s="1"/>
      <c r="K9" s="1"/>
    </row>
    <row r="10" spans="1:12" ht="18.75" customHeight="1" thickBot="1">
      <c r="C10" s="127" t="s">
        <v>1189</v>
      </c>
      <c r="D10" s="128"/>
      <c r="E10" s="128"/>
      <c r="F10" s="129">
        <v>2019</v>
      </c>
      <c r="G10" s="129">
        <f>F10+1</f>
        <v>2020</v>
      </c>
      <c r="H10" s="129">
        <f t="shared" ref="H10:L10" si="1">G10+1</f>
        <v>2021</v>
      </c>
      <c r="I10" s="129">
        <f t="shared" si="1"/>
        <v>2022</v>
      </c>
      <c r="J10" s="129">
        <f t="shared" si="1"/>
        <v>2023</v>
      </c>
      <c r="K10" s="129">
        <f t="shared" si="1"/>
        <v>2024</v>
      </c>
      <c r="L10" s="130">
        <f t="shared" si="1"/>
        <v>2025</v>
      </c>
    </row>
    <row r="11" spans="1:12" ht="18.75" customHeight="1" thickTop="1">
      <c r="C11" s="199" t="s">
        <v>1193</v>
      </c>
      <c r="D11" s="20" t="s">
        <v>762</v>
      </c>
      <c r="E11" s="135"/>
      <c r="F11" s="209"/>
      <c r="G11" s="209"/>
      <c r="H11" s="209"/>
      <c r="I11" s="209"/>
      <c r="J11" s="209">
        <v>65</v>
      </c>
      <c r="K11" s="209">
        <v>74</v>
      </c>
      <c r="L11" s="42"/>
    </row>
    <row r="12" spans="1:12" ht="18.75" customHeight="1">
      <c r="C12" s="210" t="s">
        <v>1194</v>
      </c>
      <c r="D12" s="20" t="s">
        <v>763</v>
      </c>
      <c r="E12" s="135"/>
      <c r="F12" s="209"/>
      <c r="G12" s="209"/>
      <c r="H12" s="209"/>
      <c r="I12" s="209"/>
      <c r="J12" s="209">
        <v>14</v>
      </c>
      <c r="K12" s="209">
        <v>11</v>
      </c>
      <c r="L12" s="42"/>
    </row>
    <row r="13" spans="1:12" ht="18.75" customHeight="1">
      <c r="C13" s="210" t="s">
        <v>1194</v>
      </c>
      <c r="D13" s="20" t="s">
        <v>1195</v>
      </c>
      <c r="E13" s="135"/>
      <c r="F13" s="209"/>
      <c r="G13" s="209"/>
      <c r="H13" s="209"/>
      <c r="I13" s="209"/>
      <c r="J13" s="209">
        <v>11</v>
      </c>
      <c r="K13" s="209">
        <v>30</v>
      </c>
      <c r="L13" s="42"/>
    </row>
    <row r="14" spans="1:12" ht="18.75" customHeight="1">
      <c r="C14" s="210" t="s">
        <v>1194</v>
      </c>
      <c r="D14" s="20" t="s">
        <v>923</v>
      </c>
      <c r="E14" s="135"/>
      <c r="F14" s="209"/>
      <c r="G14" s="209"/>
      <c r="H14" s="209"/>
      <c r="I14" s="209"/>
      <c r="J14" s="209">
        <v>7</v>
      </c>
      <c r="K14" s="209">
        <v>10</v>
      </c>
      <c r="L14" s="42"/>
    </row>
    <row r="15" spans="1:12" ht="18.75" customHeight="1">
      <c r="C15" s="199" t="s">
        <v>1196</v>
      </c>
      <c r="D15" s="20" t="s">
        <v>1197</v>
      </c>
      <c r="E15" s="135"/>
      <c r="F15" s="209"/>
      <c r="G15" s="209"/>
      <c r="H15" s="209"/>
      <c r="I15" s="209"/>
      <c r="J15" s="209">
        <v>149</v>
      </c>
      <c r="K15" s="209">
        <v>146</v>
      </c>
      <c r="L15" s="42"/>
    </row>
    <row r="16" spans="1:12" ht="18.75" customHeight="1">
      <c r="C16" s="210" t="s">
        <v>1198</v>
      </c>
      <c r="D16" s="20" t="s">
        <v>1199</v>
      </c>
      <c r="E16" s="135"/>
      <c r="F16" s="209"/>
      <c r="G16" s="209"/>
      <c r="H16" s="209"/>
      <c r="I16" s="209"/>
      <c r="J16" s="209">
        <v>12</v>
      </c>
      <c r="K16" s="209">
        <v>5</v>
      </c>
      <c r="L16" s="42"/>
    </row>
    <row r="17" spans="3:12" ht="18.75" customHeight="1">
      <c r="C17" s="210" t="s">
        <v>1198</v>
      </c>
      <c r="D17" s="20" t="s">
        <v>1200</v>
      </c>
      <c r="E17" s="135"/>
      <c r="F17" s="209"/>
      <c r="G17" s="209"/>
      <c r="H17" s="209"/>
      <c r="I17" s="209"/>
      <c r="J17" s="209">
        <v>24</v>
      </c>
      <c r="K17" s="209">
        <v>28</v>
      </c>
      <c r="L17" s="42"/>
    </row>
    <row r="18" spans="3:12" ht="18.75" customHeight="1">
      <c r="C18" s="210" t="s">
        <v>1198</v>
      </c>
      <c r="D18" s="20" t="s">
        <v>1201</v>
      </c>
      <c r="E18" s="135"/>
      <c r="F18" s="209"/>
      <c r="G18" s="209"/>
      <c r="H18" s="209"/>
      <c r="I18" s="209"/>
      <c r="J18" s="209">
        <v>10</v>
      </c>
      <c r="K18" s="209">
        <v>12</v>
      </c>
      <c r="L18" s="42"/>
    </row>
    <row r="19" spans="3:12" ht="18.75" customHeight="1">
      <c r="C19" s="199" t="s">
        <v>1202</v>
      </c>
      <c r="D19" s="20" t="s">
        <v>1197</v>
      </c>
      <c r="E19" s="135"/>
      <c r="F19" s="209"/>
      <c r="G19" s="209"/>
      <c r="H19" s="209"/>
      <c r="I19" s="209"/>
      <c r="J19" s="209">
        <v>239</v>
      </c>
      <c r="K19" s="209">
        <v>218</v>
      </c>
      <c r="L19" s="42"/>
    </row>
    <row r="20" spans="3:12" ht="18.75" customHeight="1">
      <c r="C20" s="210" t="s">
        <v>1203</v>
      </c>
      <c r="D20" s="20" t="s">
        <v>1199</v>
      </c>
      <c r="E20" s="135"/>
      <c r="F20" s="209"/>
      <c r="G20" s="209"/>
      <c r="H20" s="209"/>
      <c r="I20" s="209"/>
      <c r="J20" s="209">
        <v>13</v>
      </c>
      <c r="K20" s="209">
        <v>15</v>
      </c>
      <c r="L20" s="42"/>
    </row>
    <row r="21" spans="3:12" ht="18.75" customHeight="1">
      <c r="C21" s="210" t="s">
        <v>1203</v>
      </c>
      <c r="D21" s="20" t="s">
        <v>1200</v>
      </c>
      <c r="E21" s="135"/>
      <c r="F21" s="209"/>
      <c r="G21" s="209"/>
      <c r="H21" s="209"/>
      <c r="I21" s="209"/>
      <c r="J21" s="209">
        <v>14</v>
      </c>
      <c r="K21" s="209">
        <v>13</v>
      </c>
      <c r="L21" s="42"/>
    </row>
    <row r="22" spans="3:12" ht="18.75" customHeight="1">
      <c r="C22" s="210" t="s">
        <v>1203</v>
      </c>
      <c r="D22" s="20" t="s">
        <v>1201</v>
      </c>
      <c r="E22" s="135"/>
      <c r="F22" s="209"/>
      <c r="G22" s="209"/>
      <c r="H22" s="209"/>
      <c r="I22" s="209"/>
      <c r="J22" s="209">
        <v>3</v>
      </c>
      <c r="K22" s="209">
        <v>0</v>
      </c>
      <c r="L22" s="42"/>
    </row>
    <row r="23" spans="3:12" ht="18.75" customHeight="1">
      <c r="C23" s="124" t="s">
        <v>778</v>
      </c>
      <c r="D23" s="108"/>
      <c r="E23" s="136" t="s">
        <v>213</v>
      </c>
      <c r="F23" s="109" t="s">
        <v>1204</v>
      </c>
      <c r="G23" s="109" t="s">
        <v>1205</v>
      </c>
      <c r="H23" s="109" t="s">
        <v>1206</v>
      </c>
      <c r="I23" s="109" t="s">
        <v>1206</v>
      </c>
      <c r="J23" s="109">
        <f>SUM(J11:J22)</f>
        <v>561</v>
      </c>
      <c r="K23" s="109">
        <f>SUM(K11:K22)</f>
        <v>562</v>
      </c>
      <c r="L23" s="211"/>
    </row>
    <row r="24" spans="3:12" ht="18.75" customHeight="1">
      <c r="G24" s="1"/>
      <c r="H24" s="1"/>
      <c r="I24" s="1"/>
      <c r="J24" s="1"/>
      <c r="K24" s="1"/>
    </row>
    <row r="25" spans="3:12" ht="18.75" customHeight="1">
      <c r="G25" s="1"/>
      <c r="H25" s="1"/>
      <c r="I25" s="1"/>
      <c r="J25" s="1"/>
      <c r="K25" s="1"/>
    </row>
    <row r="26" spans="3:12" ht="18.75" customHeight="1">
      <c r="G26" s="1"/>
      <c r="H26" s="1"/>
      <c r="I26" s="1"/>
      <c r="J26" s="1"/>
      <c r="K26" s="1"/>
    </row>
    <row r="27" spans="3:12" ht="18.75" customHeight="1">
      <c r="G27" s="1"/>
      <c r="H27" s="1"/>
      <c r="I27" s="1"/>
      <c r="J27" s="1"/>
      <c r="K27" s="1"/>
    </row>
    <row r="28" spans="3:12" ht="18.75" customHeight="1">
      <c r="G28" s="1"/>
      <c r="H28" s="1"/>
      <c r="I28" s="1"/>
      <c r="J28" s="1"/>
      <c r="K28" s="1"/>
    </row>
    <row r="29" spans="3:12" ht="18.75" customHeight="1">
      <c r="G29" s="1"/>
      <c r="H29" s="1"/>
      <c r="I29" s="1"/>
      <c r="J29" s="1"/>
      <c r="K29" s="1"/>
    </row>
    <row r="30" spans="3:12" ht="18.75" customHeight="1">
      <c r="G30" s="1"/>
      <c r="H30" s="1"/>
      <c r="I30" s="1"/>
      <c r="J30" s="1"/>
      <c r="K30" s="1"/>
    </row>
    <row r="31" spans="3:12" ht="18.75" customHeight="1">
      <c r="G31" s="1"/>
      <c r="H31" s="1"/>
      <c r="I31" s="1"/>
      <c r="J31" s="1"/>
      <c r="K31" s="1"/>
    </row>
    <row r="32" spans="3:12" ht="18.75" customHeight="1">
      <c r="G32" s="1"/>
      <c r="H32" s="1"/>
      <c r="I32" s="1"/>
      <c r="J32" s="1"/>
      <c r="K32" s="1"/>
    </row>
    <row r="33" s="1" customFormat="1" ht="18.75" customHeight="1"/>
    <row r="34" s="1" customFormat="1" ht="18.75" customHeight="1"/>
    <row r="35" s="1" customFormat="1" ht="18.75" customHeight="1"/>
    <row r="36" s="1" customFormat="1" ht="18.75" customHeight="1"/>
    <row r="37" s="1" customFormat="1" ht="18.75" customHeight="1"/>
    <row r="38" s="1" customFormat="1" ht="18.75" customHeight="1"/>
    <row r="39" s="1" customFormat="1" ht="18.75" customHeight="1"/>
    <row r="40" s="1" customFormat="1" ht="18.75" customHeight="1"/>
    <row r="41" s="1" customFormat="1" ht="18.75" customHeight="1"/>
    <row r="42" s="1" customFormat="1" ht="18.75" customHeight="1"/>
    <row r="43" s="1" customFormat="1" ht="18.75" customHeight="1"/>
    <row r="44" s="1" customFormat="1" ht="18.75" customHeight="1"/>
    <row r="45" s="1" customFormat="1" ht="18.75" customHeight="1"/>
    <row r="46" s="1" customFormat="1" ht="18.75" customHeight="1"/>
    <row r="47" s="1" customFormat="1" ht="18.75" customHeight="1"/>
    <row r="48" s="1" customFormat="1" ht="18.75" customHeight="1"/>
    <row r="49" s="1" customFormat="1" ht="18.75" customHeight="1"/>
    <row r="50" s="1" customFormat="1" ht="18.75" customHeight="1"/>
    <row r="51" s="1" customFormat="1" ht="18.75" customHeight="1"/>
    <row r="52" s="1" customFormat="1" ht="18.75" customHeight="1"/>
    <row r="53" s="1" customFormat="1" ht="18.75" customHeight="1"/>
    <row r="54" s="1" customFormat="1" ht="18.75" customHeight="1"/>
    <row r="55" s="1" customFormat="1" ht="18.75" customHeight="1"/>
    <row r="56" s="1" customFormat="1" ht="18.75" customHeight="1"/>
    <row r="57" s="1" customFormat="1" ht="18.75" customHeight="1"/>
    <row r="58" s="1" customFormat="1" ht="18.75" customHeight="1"/>
    <row r="59" s="1" customFormat="1" ht="18.75" customHeight="1"/>
    <row r="60" s="1" customFormat="1" ht="18.75" customHeight="1"/>
    <row r="61" s="1" customFormat="1" ht="18.75" customHeight="1"/>
    <row r="62" s="1" customFormat="1" ht="18.75" customHeight="1"/>
    <row r="63" s="1" customFormat="1" ht="18.75" customHeight="1"/>
    <row r="64" s="1" customFormat="1" ht="18.75" customHeight="1"/>
    <row r="65" s="1" customFormat="1" ht="18.75" customHeight="1"/>
    <row r="66" s="1" customFormat="1" ht="18.75" customHeight="1"/>
    <row r="67" s="1" customFormat="1" ht="18.75" customHeight="1"/>
    <row r="68" s="1" customFormat="1" ht="18.75" customHeight="1"/>
    <row r="69" s="1" customFormat="1" ht="18.75" customHeight="1"/>
    <row r="70" s="1" customFormat="1" ht="18.75" customHeight="1"/>
    <row r="71" s="1" customFormat="1" ht="18.75" customHeight="1"/>
    <row r="72" s="1" customFormat="1" ht="18.75" customHeight="1"/>
    <row r="73" s="1" customFormat="1" ht="18.75" customHeight="1"/>
    <row r="74" s="1" customFormat="1" ht="18.75" customHeight="1"/>
    <row r="75" s="1" customFormat="1" ht="18.75" customHeight="1"/>
    <row r="76" s="1" customFormat="1" ht="18.75" customHeight="1"/>
    <row r="77" s="1" customFormat="1" ht="18.75" customHeight="1"/>
    <row r="78" s="1" customFormat="1" ht="18.75" customHeight="1"/>
    <row r="79" s="1" customFormat="1" ht="18.75" customHeight="1"/>
    <row r="80" s="1" customFormat="1" ht="18.75" customHeight="1"/>
    <row r="81" s="1" customFormat="1" ht="18.75" customHeight="1"/>
    <row r="82" s="1" customFormat="1" ht="18.75" customHeight="1"/>
    <row r="83" s="1" customFormat="1" ht="18.75" customHeight="1"/>
    <row r="84" s="1" customFormat="1" ht="18.75" customHeight="1"/>
    <row r="85" s="1" customFormat="1" ht="18.75" customHeight="1"/>
    <row r="86" s="1" customFormat="1" ht="18.75" customHeight="1"/>
    <row r="87" s="1" customFormat="1" ht="18.75" customHeight="1"/>
    <row r="88" s="1" customFormat="1" ht="18.75" customHeight="1"/>
    <row r="89" s="1" customFormat="1" ht="18.75" customHeight="1"/>
    <row r="90" s="1" customFormat="1" ht="18.75" customHeight="1"/>
    <row r="91" s="1" customFormat="1" ht="18.75" customHeight="1"/>
    <row r="92" s="1" customFormat="1" ht="18.75" customHeight="1"/>
    <row r="93" s="1" customFormat="1" ht="18.75" customHeight="1"/>
    <row r="94" s="1" customFormat="1" ht="18.75" customHeight="1"/>
    <row r="95" s="1" customFormat="1" ht="18.75" customHeight="1"/>
    <row r="96" s="1" customFormat="1" ht="18.75" customHeight="1"/>
    <row r="97" s="1" customFormat="1" ht="18.75" customHeight="1"/>
    <row r="98" s="1" customFormat="1" ht="18.75" customHeight="1"/>
    <row r="99" s="1" customFormat="1" ht="18.75" customHeight="1"/>
    <row r="100" s="1" customFormat="1" ht="18.75" customHeight="1"/>
    <row r="101" s="1" customFormat="1" ht="18.75" customHeight="1"/>
    <row r="102" s="1" customFormat="1" ht="18.75" customHeight="1"/>
    <row r="103" s="1" customFormat="1" ht="18.75" customHeight="1"/>
    <row r="104" s="1" customFormat="1" ht="18.75" customHeight="1"/>
    <row r="105" s="1" customFormat="1" ht="18.75" customHeight="1"/>
    <row r="106" s="1" customFormat="1" ht="18.75" customHeight="1"/>
    <row r="107" s="1" customFormat="1" ht="18.75" customHeight="1"/>
    <row r="108" s="1" customFormat="1" ht="18.75" customHeight="1"/>
    <row r="109" s="1" customFormat="1" ht="18.75" customHeight="1"/>
    <row r="110" s="1" customFormat="1" ht="18.75" customHeight="1"/>
    <row r="111" s="1" customFormat="1" ht="18.75" customHeight="1"/>
    <row r="112" s="1" customFormat="1" ht="18.75" customHeight="1"/>
    <row r="113" s="1" customFormat="1" ht="18.75" customHeight="1"/>
    <row r="114" s="1" customFormat="1" ht="18.75" customHeight="1"/>
    <row r="115" s="1" customFormat="1" ht="18.75" customHeight="1"/>
    <row r="116" s="1" customFormat="1" ht="18.75" customHeight="1"/>
    <row r="117" s="1" customFormat="1" ht="18.75" customHeight="1"/>
    <row r="118" s="1" customFormat="1" ht="18.75" customHeight="1"/>
    <row r="119" s="1" customFormat="1" ht="18.75" customHeight="1"/>
    <row r="120" s="1" customFormat="1" ht="18.75" customHeight="1"/>
    <row r="121" s="1" customFormat="1" ht="18.75" customHeight="1"/>
    <row r="122" s="1" customFormat="1" ht="18.75" customHeight="1"/>
    <row r="123" s="1" customFormat="1" ht="18.75" customHeight="1"/>
    <row r="124" s="1" customFormat="1" ht="18.75" customHeight="1"/>
    <row r="125" s="1" customFormat="1" ht="18.75" customHeight="1"/>
    <row r="126" s="1" customFormat="1" ht="18.75" customHeight="1"/>
    <row r="127" s="1" customFormat="1" ht="18.75" customHeight="1"/>
    <row r="128" s="1" customFormat="1" ht="18.75" customHeight="1"/>
    <row r="129" s="1" customFormat="1" ht="18.75" customHeight="1"/>
    <row r="130" s="1" customFormat="1" ht="18.75" customHeight="1"/>
    <row r="131" s="1" customFormat="1" ht="18.75" customHeight="1"/>
    <row r="132" s="1" customFormat="1" ht="18.75" customHeight="1"/>
    <row r="133" s="1" customFormat="1" ht="18.75" customHeight="1"/>
    <row r="134" s="1" customFormat="1" ht="18.75" customHeight="1"/>
    <row r="135" s="1" customFormat="1" ht="18.75" customHeight="1"/>
    <row r="136" s="1" customFormat="1" ht="18.75" customHeight="1"/>
    <row r="137" s="1" customFormat="1" ht="18.75" customHeight="1"/>
    <row r="138" s="1" customFormat="1" ht="18.75" customHeight="1"/>
    <row r="139" s="1" customFormat="1" ht="18.75" customHeight="1"/>
    <row r="140" s="1" customFormat="1" ht="18.75" customHeight="1"/>
    <row r="141" s="1" customFormat="1" ht="18.75" customHeight="1"/>
    <row r="142" s="1" customFormat="1" ht="18.75" customHeight="1"/>
    <row r="143" s="1" customFormat="1" ht="18.75" customHeight="1"/>
    <row r="144" s="1" customFormat="1" ht="18.75" customHeight="1"/>
    <row r="145" s="1" customFormat="1" ht="18.75" customHeight="1"/>
    <row r="146" s="1" customFormat="1" ht="18.75" customHeight="1"/>
    <row r="147" s="1" customFormat="1" ht="18.75" customHeight="1"/>
    <row r="148" s="1" customFormat="1" ht="18.75" customHeight="1"/>
    <row r="149" s="1" customFormat="1" ht="18.75" customHeight="1"/>
    <row r="150" s="1" customFormat="1" ht="18.75" customHeight="1"/>
    <row r="151" s="1" customFormat="1" ht="18.75" customHeight="1"/>
    <row r="152" s="1" customFormat="1" ht="18.75" customHeight="1"/>
    <row r="153" s="1" customFormat="1" ht="18.75" customHeight="1"/>
    <row r="154" s="1" customFormat="1" ht="18.75" customHeight="1"/>
    <row r="155" s="1" customFormat="1" ht="18.75" customHeight="1"/>
    <row r="156" s="1" customFormat="1" ht="18.75" customHeight="1"/>
    <row r="157" s="1" customFormat="1" ht="18.75" customHeight="1"/>
    <row r="158" s="1" customFormat="1" ht="18.75" customHeight="1"/>
    <row r="159" s="1" customFormat="1" ht="18.75" customHeight="1"/>
    <row r="160" s="1" customFormat="1" ht="18.75" customHeight="1"/>
    <row r="161" s="1" customFormat="1" ht="18.75" customHeight="1"/>
    <row r="162" s="1" customFormat="1" ht="18.75" customHeight="1"/>
    <row r="163" s="1" customFormat="1" ht="18.75" customHeight="1"/>
    <row r="164" s="1" customFormat="1" ht="18.75" customHeight="1"/>
    <row r="165" s="1" customFormat="1" ht="18.75" customHeight="1"/>
    <row r="166" s="1" customFormat="1" ht="18.75" customHeight="1"/>
    <row r="167" s="1" customFormat="1" ht="18.75" customHeight="1"/>
    <row r="168" s="1" customFormat="1" ht="18.75" customHeight="1"/>
    <row r="169" s="1" customFormat="1" ht="18.75" customHeight="1"/>
    <row r="170" s="1" customFormat="1" ht="18.75" customHeight="1"/>
    <row r="171" s="1" customFormat="1" ht="18.75" customHeight="1"/>
    <row r="172" s="1" customFormat="1" ht="18.75" customHeight="1"/>
    <row r="173" s="1" customFormat="1" ht="18.75" customHeight="1"/>
    <row r="174" s="1" customFormat="1" ht="18.75" customHeight="1"/>
    <row r="175" s="1" customFormat="1" ht="18.75" customHeight="1"/>
    <row r="176" s="1" customFormat="1" ht="18.75" customHeight="1"/>
    <row r="177" s="1" customFormat="1" ht="18.75" customHeight="1"/>
    <row r="178" s="1" customFormat="1" ht="18.75" customHeight="1"/>
    <row r="179" s="1" customFormat="1" ht="18.75" customHeight="1"/>
    <row r="180" s="1" customFormat="1" ht="18.75" customHeight="1"/>
    <row r="181" s="1" customFormat="1" ht="18.75" customHeight="1"/>
    <row r="182" s="1" customFormat="1" ht="18.75" customHeight="1"/>
    <row r="183" s="1" customFormat="1" ht="18.75" customHeight="1"/>
    <row r="184" s="1" customFormat="1" ht="18.75" customHeight="1"/>
    <row r="185" s="1" customFormat="1" ht="18.75" customHeight="1"/>
    <row r="186" s="1" customFormat="1" ht="18.75" customHeight="1"/>
    <row r="187" s="1" customFormat="1" ht="18.75" customHeight="1"/>
    <row r="188" s="1" customFormat="1" ht="18.75" customHeight="1"/>
    <row r="189" s="1" customFormat="1" ht="18.75" customHeight="1"/>
    <row r="190" s="1" customFormat="1" ht="18.75" customHeight="1"/>
    <row r="191" s="1" customFormat="1" ht="18.75" customHeight="1"/>
    <row r="192" s="1" customFormat="1" ht="18.75" customHeight="1"/>
    <row r="193" s="1" customFormat="1" ht="18.75" customHeight="1"/>
    <row r="194" s="1" customFormat="1" ht="18.75" customHeight="1"/>
    <row r="195" s="1" customFormat="1" ht="18.75" customHeight="1"/>
    <row r="196" s="1" customFormat="1" ht="18.75" customHeight="1"/>
    <row r="197" s="1" customFormat="1" ht="18.75" customHeight="1"/>
    <row r="198" s="1" customFormat="1" ht="18.75" customHeight="1"/>
    <row r="199" s="1" customFormat="1" ht="18.75" customHeight="1"/>
    <row r="200" s="1" customFormat="1" ht="18.75" customHeight="1"/>
    <row r="201" s="1" customFormat="1" ht="18.75" customHeight="1"/>
    <row r="202" s="1" customFormat="1" ht="18.75" customHeight="1"/>
    <row r="203" s="1" customFormat="1" ht="18.75" customHeight="1"/>
    <row r="204" s="1" customFormat="1" ht="18.75" customHeight="1"/>
    <row r="205" s="1" customFormat="1" ht="18.75" customHeight="1"/>
    <row r="206" s="1" customFormat="1" ht="18.75" customHeight="1"/>
    <row r="207" s="1" customFormat="1" ht="18.75" customHeight="1"/>
    <row r="208" s="1" customFormat="1" ht="18.75" customHeight="1"/>
    <row r="209" s="1" customFormat="1" ht="18.75" customHeight="1"/>
    <row r="210" s="1" customFormat="1" ht="18.75" customHeight="1"/>
    <row r="211" s="1" customFormat="1" ht="18.75" customHeight="1"/>
    <row r="212" s="1" customFormat="1" ht="18.75" customHeight="1"/>
    <row r="213" s="1" customFormat="1" ht="18.75" customHeight="1"/>
    <row r="214" s="1" customFormat="1" ht="18.75" customHeight="1"/>
    <row r="215" s="1" customFormat="1" ht="18.75" customHeight="1"/>
    <row r="216" s="1" customFormat="1" ht="18.75" customHeight="1"/>
    <row r="217" s="1" customFormat="1" ht="18.75" customHeight="1"/>
    <row r="218" s="1" customFormat="1" ht="18.75" customHeight="1"/>
    <row r="219" s="1" customFormat="1" ht="18.75" customHeight="1"/>
    <row r="220" s="1" customFormat="1" ht="18.75" customHeight="1"/>
    <row r="221" s="1" customFormat="1" ht="18.75" customHeight="1"/>
    <row r="222" s="1" customFormat="1" ht="18.75" customHeight="1"/>
    <row r="223" s="1" customFormat="1" ht="18.75" customHeight="1"/>
    <row r="224" s="1" customFormat="1" ht="18.75" customHeight="1"/>
    <row r="225" s="1" customFormat="1" ht="18.75" customHeight="1"/>
    <row r="226" s="1" customFormat="1" ht="18.75" customHeight="1"/>
    <row r="227" s="1" customFormat="1" ht="18.75" customHeight="1"/>
    <row r="228" s="1" customFormat="1" ht="18.75" customHeight="1"/>
    <row r="229" s="1" customFormat="1" ht="18.75" customHeight="1"/>
    <row r="230" s="1" customFormat="1" ht="18.75" customHeight="1"/>
    <row r="231" s="1" customFormat="1" ht="18.75" customHeight="1"/>
    <row r="232" s="1" customFormat="1" ht="18.75" customHeight="1"/>
    <row r="233" s="1" customFormat="1" ht="18.75" customHeight="1"/>
    <row r="234" s="1" customFormat="1" ht="18.75" customHeight="1"/>
    <row r="235" s="1" customFormat="1" ht="18.75" customHeight="1"/>
    <row r="236" s="1" customFormat="1" ht="18.75" customHeight="1"/>
    <row r="237" s="1" customFormat="1" ht="18.75" customHeight="1"/>
    <row r="238" s="1" customFormat="1" ht="18.75" customHeight="1"/>
    <row r="239" s="1" customFormat="1" ht="18.75" customHeight="1"/>
    <row r="240" s="1" customFormat="1" ht="18.75" customHeight="1"/>
    <row r="241" s="1" customFormat="1" ht="18.75" customHeight="1"/>
    <row r="242" s="1" customFormat="1" ht="18.75" customHeight="1"/>
    <row r="243" s="1" customFormat="1" ht="18.75" customHeight="1"/>
    <row r="244" s="1" customFormat="1" ht="18.75" customHeight="1"/>
    <row r="245" s="1" customFormat="1" ht="18.75" customHeight="1"/>
    <row r="246" s="1" customFormat="1" ht="18.75" customHeight="1"/>
    <row r="247" s="1" customFormat="1" ht="18.75" customHeight="1"/>
    <row r="248" s="1" customFormat="1" ht="18.75" customHeight="1"/>
    <row r="249" s="1" customFormat="1" ht="18.75" customHeight="1"/>
    <row r="250" s="1" customFormat="1" ht="18.75" customHeight="1"/>
    <row r="251" s="1" customFormat="1" ht="18.75" customHeight="1"/>
    <row r="252" s="1" customFormat="1" ht="18.75" customHeight="1"/>
    <row r="253" s="1" customFormat="1" ht="18.75" customHeight="1"/>
    <row r="254" s="1" customFormat="1" ht="18.75" customHeight="1"/>
    <row r="255" s="1" customFormat="1" ht="18.75" customHeight="1"/>
    <row r="256" s="1" customFormat="1" ht="18.75" customHeight="1"/>
    <row r="257" s="1" customFormat="1" ht="18.75" customHeight="1"/>
    <row r="258" s="1" customFormat="1" ht="18.75" customHeight="1"/>
    <row r="259" s="1" customFormat="1" ht="18.75" customHeight="1"/>
    <row r="260" s="1" customFormat="1" ht="18.75" customHeight="1"/>
    <row r="261" s="1" customFormat="1" ht="18.75" customHeight="1"/>
    <row r="262" s="1" customFormat="1" ht="18.75" customHeight="1"/>
    <row r="263" s="1" customFormat="1" ht="18.75" customHeight="1"/>
    <row r="264" s="1" customFormat="1" ht="18.75" customHeight="1"/>
    <row r="265" s="1" customFormat="1" ht="18.75" customHeight="1"/>
    <row r="266" s="1" customFormat="1" ht="18.75" customHeight="1"/>
    <row r="267" s="1" customFormat="1" ht="18.75" customHeight="1"/>
    <row r="268" s="1" customFormat="1" ht="18.75" customHeight="1"/>
    <row r="269" s="1" customFormat="1" ht="18.75" customHeight="1"/>
    <row r="270" s="1" customFormat="1" ht="18.75" customHeight="1"/>
    <row r="271" s="1" customFormat="1" ht="18.75" customHeight="1"/>
    <row r="272" s="1" customFormat="1" ht="18.75" customHeight="1"/>
    <row r="273" spans="7:11" ht="18.75" customHeight="1">
      <c r="G273" s="1"/>
      <c r="H273" s="1"/>
      <c r="I273" s="1"/>
      <c r="J273" s="1"/>
      <c r="K273" s="1"/>
    </row>
    <row r="274" spans="7:11" ht="18.75" customHeight="1">
      <c r="G274" s="1"/>
      <c r="H274" s="1"/>
      <c r="I274" s="1"/>
      <c r="J274" s="1"/>
      <c r="K274" s="1"/>
    </row>
    <row r="275" spans="7:11" ht="18.75" customHeight="1"/>
    <row r="276" spans="7:11" ht="18.75" customHeight="1"/>
    <row r="277" spans="7:11" ht="18.75" customHeight="1"/>
    <row r="278" spans="7:11" ht="18.75" customHeight="1"/>
    <row r="279" spans="7:11" ht="18.75" customHeight="1"/>
    <row r="280" spans="7:11" ht="18.75" customHeight="1"/>
    <row r="281" spans="7:11" ht="18.75" customHeight="1"/>
    <row r="282" spans="7:11" ht="18.75" customHeight="1"/>
    <row r="283" spans="7:11" ht="18.75" customHeight="1"/>
    <row r="284" spans="7:11" ht="18.75" customHeight="1"/>
    <row r="285" spans="7:11" ht="18.75" customHeight="1"/>
    <row r="286" spans="7:11" ht="18.75" customHeight="1"/>
    <row r="287" spans="7:11" ht="18.75" customHeight="1"/>
    <row r="288" spans="7:11"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sheetData>
  <phoneticPr fontId="3"/>
  <hyperlinks>
    <hyperlink ref="E1" r:id="rId1" xr:uid="{5C84BE91-233C-4DEC-BB0B-26DB0AB6BA0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E5388-E23F-45A3-8A75-2E37403A5F32}">
  <sheetPr>
    <tabColor theme="1"/>
  </sheetPr>
  <dimension ref="A1:O43"/>
  <sheetViews>
    <sheetView topLeftCell="A4" zoomScaleNormal="100" workbookViewId="0">
      <selection activeCell="E26" sqref="E26"/>
    </sheetView>
  </sheetViews>
  <sheetFormatPr defaultRowHeight="14.25"/>
  <cols>
    <col min="1" max="2" width="9" style="2"/>
    <col min="3" max="3" width="21.25" style="2" bestFit="1" customWidth="1"/>
    <col min="4" max="4" width="9" style="2"/>
    <col min="5" max="5" width="58.625" style="2" bestFit="1" customWidth="1"/>
    <col min="6" max="6" width="12.75" style="2" customWidth="1"/>
    <col min="7" max="8" width="7.5" style="2" customWidth="1"/>
    <col min="9" max="16384" width="9" style="2"/>
  </cols>
  <sheetData>
    <row r="1" spans="1:15">
      <c r="B1" s="2" t="s">
        <v>66</v>
      </c>
      <c r="C1" s="2" t="s">
        <v>355</v>
      </c>
      <c r="D1" s="2" t="s">
        <v>79</v>
      </c>
      <c r="E1" s="3" t="s">
        <v>0</v>
      </c>
      <c r="F1" s="3" t="s">
        <v>73</v>
      </c>
      <c r="G1" s="3" t="s">
        <v>72</v>
      </c>
      <c r="H1" s="3"/>
      <c r="O1" s="2" t="s">
        <v>419</v>
      </c>
    </row>
    <row r="2" spans="1:15">
      <c r="A2" s="9" t="str">
        <f>CONCATENATE(C2,D2,E2)</f>
        <v>健康安全1ISO90001及びIATF16949認証取得状況</v>
      </c>
      <c r="B2" s="2" t="s">
        <v>65</v>
      </c>
      <c r="C2" s="4" t="s">
        <v>58</v>
      </c>
      <c r="D2" s="4">
        <v>1</v>
      </c>
      <c r="E2" s="2" t="s">
        <v>33</v>
      </c>
      <c r="F2" s="2" t="s">
        <v>75</v>
      </c>
      <c r="K2" s="2" t="s">
        <v>354</v>
      </c>
      <c r="O2" s="2" t="s">
        <v>987</v>
      </c>
    </row>
    <row r="3" spans="1:15">
      <c r="A3" s="9" t="str">
        <f t="shared" ref="A3:A43" si="0">CONCATENATE(C3,D3,E3)</f>
        <v>健康安全2重大製品事故報告件数の推移(AGCグループ日本)</v>
      </c>
      <c r="B3" s="2" t="s">
        <v>65</v>
      </c>
      <c r="C3" s="4" t="s">
        <v>58</v>
      </c>
      <c r="D3" s="4">
        <v>2</v>
      </c>
      <c r="E3" s="2" t="s">
        <v>35</v>
      </c>
      <c r="F3" s="2" t="s">
        <v>75</v>
      </c>
      <c r="K3" s="2" t="s">
        <v>40</v>
      </c>
      <c r="O3" s="2" t="s">
        <v>988</v>
      </c>
    </row>
    <row r="4" spans="1:15">
      <c r="A4" s="9" t="str">
        <f t="shared" si="0"/>
        <v>健康安全32023-2025年診断(実施)計画</v>
      </c>
      <c r="B4" s="2" t="s">
        <v>65</v>
      </c>
      <c r="C4" s="2" t="s">
        <v>58</v>
      </c>
      <c r="D4" s="2">
        <v>3</v>
      </c>
      <c r="E4" s="2" t="s">
        <v>30</v>
      </c>
      <c r="F4" s="2" t="s">
        <v>75</v>
      </c>
      <c r="G4" s="2" t="s">
        <v>80</v>
      </c>
      <c r="O4" s="2" t="s">
        <v>360</v>
      </c>
    </row>
    <row r="5" spans="1:15">
      <c r="A5" s="9" t="str">
        <f t="shared" si="0"/>
        <v>健康安全4QC検定合格者数の推移(AGCグループ日本)</v>
      </c>
      <c r="B5" s="2" t="s">
        <v>65</v>
      </c>
      <c r="C5" s="2" t="s">
        <v>58</v>
      </c>
      <c r="D5" s="2">
        <v>4</v>
      </c>
      <c r="E5" s="2" t="s">
        <v>34</v>
      </c>
      <c r="F5" s="2" t="s">
        <v>75</v>
      </c>
      <c r="K5" s="2" t="s">
        <v>41</v>
      </c>
      <c r="O5" s="2" t="s">
        <v>372</v>
      </c>
    </row>
    <row r="6" spans="1:15">
      <c r="A6" s="9" t="str">
        <f t="shared" si="0"/>
        <v>健康安全5安全衛生目標と実績</v>
      </c>
      <c r="B6" s="2" t="s">
        <v>65</v>
      </c>
      <c r="C6" s="2" t="s">
        <v>58</v>
      </c>
      <c r="D6" s="2">
        <v>5</v>
      </c>
      <c r="E6" s="2" t="s">
        <v>25</v>
      </c>
      <c r="F6" s="2" t="s">
        <v>75</v>
      </c>
      <c r="K6" s="2" t="s">
        <v>42</v>
      </c>
      <c r="O6" s="2" t="s">
        <v>362</v>
      </c>
    </row>
    <row r="7" spans="1:15">
      <c r="A7" s="9" t="str">
        <f t="shared" si="0"/>
        <v>健康安全6育児・介護休業取得状況</v>
      </c>
      <c r="B7" s="2" t="s">
        <v>65</v>
      </c>
      <c r="C7" s="2" t="s">
        <v>58</v>
      </c>
      <c r="D7" s="2">
        <v>6</v>
      </c>
      <c r="E7" s="2" t="s">
        <v>19</v>
      </c>
      <c r="F7" s="2" t="s">
        <v>74</v>
      </c>
      <c r="K7" s="2" t="s">
        <v>43</v>
      </c>
      <c r="O7" s="2" t="s">
        <v>379</v>
      </c>
    </row>
    <row r="8" spans="1:15">
      <c r="A8" s="9" t="str">
        <f t="shared" si="0"/>
        <v>健康安全7火災・ぼやの件数推移(AGCグループ)</v>
      </c>
      <c r="B8" s="2" t="s">
        <v>65</v>
      </c>
      <c r="C8" s="2" t="s">
        <v>58</v>
      </c>
      <c r="D8" s="2">
        <v>7</v>
      </c>
      <c r="E8" s="2" t="s">
        <v>29</v>
      </c>
      <c r="F8" s="2" t="s">
        <v>75</v>
      </c>
      <c r="K8" s="2" t="s">
        <v>44</v>
      </c>
      <c r="O8" s="2" t="s">
        <v>381</v>
      </c>
    </row>
    <row r="9" spans="1:15">
      <c r="A9" s="9" t="str">
        <f t="shared" si="0"/>
        <v>健康安全8喫煙率の推移</v>
      </c>
      <c r="B9" s="2" t="s">
        <v>65</v>
      </c>
      <c r="C9" s="2" t="s">
        <v>58</v>
      </c>
      <c r="D9" s="2">
        <v>8</v>
      </c>
      <c r="E9" s="2" t="s">
        <v>23</v>
      </c>
      <c r="F9" s="2" t="s">
        <v>74</v>
      </c>
      <c r="K9" s="2" t="s">
        <v>45</v>
      </c>
      <c r="O9" s="2" t="s">
        <v>380</v>
      </c>
    </row>
    <row r="10" spans="1:15">
      <c r="A10" s="9" t="str">
        <f t="shared" si="0"/>
        <v>健康安全9休業災害度数率の推移(AGC：ビジネスパートナーを含む)</v>
      </c>
      <c r="B10" s="2" t="s">
        <v>65</v>
      </c>
      <c r="C10" s="2" t="s">
        <v>58</v>
      </c>
      <c r="D10" s="2">
        <v>9</v>
      </c>
      <c r="E10" s="2" t="s">
        <v>28</v>
      </c>
      <c r="F10" s="2" t="s">
        <v>75</v>
      </c>
      <c r="K10" s="2" t="s">
        <v>46</v>
      </c>
      <c r="O10" s="2" t="s">
        <v>382</v>
      </c>
    </row>
    <row r="11" spans="1:15">
      <c r="A11" s="9" t="str">
        <f t="shared" si="0"/>
        <v>健康安全10強度率の推移(AGC：ビジネスパートナーを含む)</v>
      </c>
      <c r="B11" s="2" t="s">
        <v>65</v>
      </c>
      <c r="C11" s="2" t="s">
        <v>58</v>
      </c>
      <c r="D11" s="2">
        <v>10</v>
      </c>
      <c r="E11" s="2" t="s">
        <v>27</v>
      </c>
      <c r="F11" s="2" t="s">
        <v>75</v>
      </c>
      <c r="K11" s="2" t="s">
        <v>47</v>
      </c>
      <c r="O11" s="2" t="s">
        <v>974</v>
      </c>
    </row>
    <row r="12" spans="1:15">
      <c r="A12" s="9" t="str">
        <f t="shared" si="0"/>
        <v>健康安全11第三者認証取得拠点数</v>
      </c>
      <c r="B12" s="2" t="s">
        <v>65</v>
      </c>
      <c r="C12" s="2" t="s">
        <v>58</v>
      </c>
      <c r="D12" s="2">
        <v>11</v>
      </c>
      <c r="E12" s="2" t="s">
        <v>24</v>
      </c>
      <c r="F12" s="2" t="s">
        <v>75</v>
      </c>
      <c r="K12" s="2" t="s">
        <v>48</v>
      </c>
      <c r="O12" s="2" t="s">
        <v>975</v>
      </c>
    </row>
    <row r="13" spans="1:15">
      <c r="A13" s="9" t="str">
        <f t="shared" si="0"/>
        <v>健康安全12地域別の休業災害件数</v>
      </c>
      <c r="B13" s="2" t="s">
        <v>65</v>
      </c>
      <c r="C13" s="2" t="s">
        <v>58</v>
      </c>
      <c r="D13" s="2">
        <v>12</v>
      </c>
      <c r="E13" s="2" t="s">
        <v>26</v>
      </c>
      <c r="F13" s="2" t="s">
        <v>75</v>
      </c>
      <c r="K13" s="2" t="s">
        <v>49</v>
      </c>
      <c r="O13" s="2" t="s">
        <v>370</v>
      </c>
    </row>
    <row r="14" spans="1:15">
      <c r="A14" s="9" t="str">
        <f t="shared" si="0"/>
        <v>健康安全13二次健診受診率の推移</v>
      </c>
      <c r="B14" s="2" t="s">
        <v>65</v>
      </c>
      <c r="C14" s="2" t="s">
        <v>58</v>
      </c>
      <c r="D14" s="2">
        <v>13</v>
      </c>
      <c r="E14" s="2" t="s">
        <v>22</v>
      </c>
      <c r="F14" s="2" t="s">
        <v>74</v>
      </c>
      <c r="K14" s="2" t="s">
        <v>50</v>
      </c>
      <c r="O14" s="2" t="s">
        <v>371</v>
      </c>
    </row>
    <row r="15" spans="1:15">
      <c r="A15" s="9" t="str">
        <f t="shared" si="0"/>
        <v>コミュニティ12023年重点分野別支出額/割合(AGCグループ)</v>
      </c>
      <c r="B15" s="2" t="s">
        <v>65</v>
      </c>
      <c r="C15" s="2" t="s">
        <v>59</v>
      </c>
      <c r="D15" s="2">
        <v>1</v>
      </c>
      <c r="E15" s="2" t="s">
        <v>38</v>
      </c>
      <c r="F15" s="2" t="s">
        <v>76</v>
      </c>
      <c r="K15" s="2" t="s">
        <v>51</v>
      </c>
      <c r="O15" s="2" t="s">
        <v>392</v>
      </c>
    </row>
    <row r="16" spans="1:15">
      <c r="A16" s="9" t="str">
        <f t="shared" si="0"/>
        <v>コミュニティ22023年の用途目的別支出額/割合(AGCグループ)</v>
      </c>
      <c r="B16" s="2" t="s">
        <v>65</v>
      </c>
      <c r="C16" s="2" t="s">
        <v>59</v>
      </c>
      <c r="D16" s="2">
        <v>2</v>
      </c>
      <c r="E16" s="2" t="s">
        <v>39</v>
      </c>
      <c r="F16" s="2" t="s">
        <v>76</v>
      </c>
      <c r="K16" s="2" t="s">
        <v>52</v>
      </c>
      <c r="O16" s="2" t="s">
        <v>976</v>
      </c>
    </row>
    <row r="17" spans="1:15">
      <c r="A17" s="9" t="str">
        <f t="shared" si="0"/>
        <v>コミュニティ3社会貢献活動への巡業員延べ参加人数(AGCグループ)</v>
      </c>
      <c r="B17" s="2" t="s">
        <v>65</v>
      </c>
      <c r="C17" s="2" t="s">
        <v>59</v>
      </c>
      <c r="D17" s="2">
        <v>3</v>
      </c>
      <c r="E17" s="2" t="s">
        <v>37</v>
      </c>
      <c r="F17" s="2" t="s">
        <v>76</v>
      </c>
      <c r="K17" s="2" t="s">
        <v>53</v>
      </c>
      <c r="O17" s="2" t="s">
        <v>403</v>
      </c>
    </row>
    <row r="18" spans="1:15">
      <c r="A18" s="9" t="str">
        <f t="shared" si="0"/>
        <v>コミュニティ4社会貢献支出額の合計額推移(AGCグループ)</v>
      </c>
      <c r="B18" s="2" t="s">
        <v>65</v>
      </c>
      <c r="C18" s="2" t="s">
        <v>59</v>
      </c>
      <c r="D18" s="2">
        <v>4</v>
      </c>
      <c r="E18" s="2" t="s">
        <v>36</v>
      </c>
      <c r="F18" s="2" t="s">
        <v>76</v>
      </c>
      <c r="K18" s="2" t="s">
        <v>54</v>
      </c>
      <c r="O18" s="2" t="s">
        <v>478</v>
      </c>
    </row>
    <row r="19" spans="1:15">
      <c r="A19" s="9" t="str">
        <f t="shared" si="0"/>
        <v>腐敗防止1独占禁止法遵守施策の実施状況(AGCグループ)</v>
      </c>
      <c r="B19" s="2" t="s">
        <v>65</v>
      </c>
      <c r="C19" s="2" t="s">
        <v>60</v>
      </c>
      <c r="D19" s="2">
        <v>1</v>
      </c>
      <c r="E19" s="2" t="s">
        <v>31</v>
      </c>
      <c r="F19" s="2" t="s">
        <v>77</v>
      </c>
      <c r="K19" s="2" t="s">
        <v>55</v>
      </c>
      <c r="O19" s="2" t="s">
        <v>477</v>
      </c>
    </row>
    <row r="20" spans="1:15">
      <c r="A20" s="9" t="str">
        <f t="shared" si="0"/>
        <v>腐敗防止2政治献金実績</v>
      </c>
      <c r="B20" s="2" t="s">
        <v>65</v>
      </c>
      <c r="C20" s="2" t="s">
        <v>60</v>
      </c>
      <c r="D20" s="2">
        <v>2</v>
      </c>
      <c r="E20" s="2" t="s">
        <v>32</v>
      </c>
      <c r="F20" s="2" t="s">
        <v>76</v>
      </c>
      <c r="K20" s="2" t="s">
        <v>56</v>
      </c>
      <c r="O20" s="2" t="s">
        <v>978</v>
      </c>
    </row>
    <row r="21" spans="1:15">
      <c r="A21" s="9" t="str">
        <f t="shared" si="0"/>
        <v>労働慣行1（グループ日本）スタッフ障がい者の割合（年別）</v>
      </c>
      <c r="B21" s="2" t="s">
        <v>65</v>
      </c>
      <c r="C21" s="2" t="s">
        <v>57</v>
      </c>
      <c r="D21" s="2">
        <v>1</v>
      </c>
      <c r="E21" s="2" t="s">
        <v>12</v>
      </c>
      <c r="F21" s="2" t="s">
        <v>74</v>
      </c>
      <c r="O21" s="2" t="s">
        <v>980</v>
      </c>
    </row>
    <row r="22" spans="1:15">
      <c r="A22" s="9" t="str">
        <f t="shared" si="0"/>
        <v>労働慣行22023年研修受講実績</v>
      </c>
      <c r="B22" s="2" t="s">
        <v>65</v>
      </c>
      <c r="C22" s="2" t="s">
        <v>57</v>
      </c>
      <c r="D22" s="2">
        <v>2</v>
      </c>
      <c r="E22" s="2" t="s">
        <v>8</v>
      </c>
      <c r="F22" s="2" t="s">
        <v>74</v>
      </c>
      <c r="O22" s="2" t="s">
        <v>989</v>
      </c>
    </row>
    <row r="23" spans="1:15">
      <c r="A23" s="9" t="str">
        <f t="shared" si="0"/>
        <v>労働慣行32023年受賞件数一覧</v>
      </c>
      <c r="B23" s="2" t="s">
        <v>65</v>
      </c>
      <c r="C23" s="4" t="s">
        <v>57</v>
      </c>
      <c r="D23" s="4">
        <v>3</v>
      </c>
      <c r="E23" s="2" t="s">
        <v>11</v>
      </c>
      <c r="F23" s="2" t="s">
        <v>74</v>
      </c>
      <c r="O23" s="2" t="s">
        <v>486</v>
      </c>
    </row>
    <row r="24" spans="1:15">
      <c r="A24" s="9" t="str">
        <f t="shared" si="0"/>
        <v>労働慣行4AGC単体障がい者雇用率の推移</v>
      </c>
      <c r="B24" s="2" t="s">
        <v>65</v>
      </c>
      <c r="C24" s="2" t="s">
        <v>57</v>
      </c>
      <c r="D24" s="2">
        <v>4</v>
      </c>
      <c r="E24" s="2" t="s">
        <v>18</v>
      </c>
      <c r="F24" s="2" t="s">
        <v>74</v>
      </c>
      <c r="O24" s="2" t="s">
        <v>395</v>
      </c>
    </row>
    <row r="25" spans="1:15">
      <c r="A25" s="9" t="str">
        <f t="shared" si="0"/>
        <v>労働慣行5エンゲージメント調査における質問項目</v>
      </c>
      <c r="B25" s="2" t="s">
        <v>65</v>
      </c>
      <c r="C25" s="4" t="s">
        <v>57</v>
      </c>
      <c r="D25" s="4">
        <v>5</v>
      </c>
      <c r="E25" s="2" t="s">
        <v>10</v>
      </c>
      <c r="F25" s="2" t="s">
        <v>74</v>
      </c>
      <c r="O25" s="2" t="s">
        <v>977</v>
      </c>
    </row>
    <row r="26" spans="1:15">
      <c r="A26" s="9" t="str">
        <f t="shared" si="0"/>
        <v>労働慣行6エンゲージメント調査の回答状況</v>
      </c>
      <c r="B26" s="2" t="s">
        <v>65</v>
      </c>
      <c r="C26" s="4" t="s">
        <v>57</v>
      </c>
      <c r="D26" s="2">
        <v>6</v>
      </c>
      <c r="E26" s="2" t="s">
        <v>9</v>
      </c>
      <c r="F26" s="2" t="s">
        <v>74</v>
      </c>
      <c r="O26" s="2" t="s">
        <v>979</v>
      </c>
    </row>
    <row r="27" spans="1:15">
      <c r="A27" s="9" t="str">
        <f t="shared" si="0"/>
        <v>労働慣行7管理職(課長以上)の女性比率の推移</v>
      </c>
      <c r="B27" s="2" t="s">
        <v>65</v>
      </c>
      <c r="C27" s="2" t="s">
        <v>57</v>
      </c>
      <c r="D27" s="4">
        <v>7</v>
      </c>
      <c r="E27" s="2" t="s">
        <v>14</v>
      </c>
      <c r="F27" s="2" t="s">
        <v>74</v>
      </c>
      <c r="O27" s="2" t="s">
        <v>984</v>
      </c>
    </row>
    <row r="28" spans="1:15">
      <c r="A28" s="9" t="str">
        <f t="shared" si="0"/>
        <v>労働慣行8雇用関連データ(AGC)</v>
      </c>
      <c r="B28" s="2" t="s">
        <v>65</v>
      </c>
      <c r="C28" s="2" t="s">
        <v>57</v>
      </c>
      <c r="D28" s="2">
        <v>8</v>
      </c>
      <c r="E28" s="2" t="s">
        <v>4</v>
      </c>
      <c r="F28" s="2" t="s">
        <v>74</v>
      </c>
      <c r="O28" s="2" t="s">
        <v>985</v>
      </c>
    </row>
    <row r="29" spans="1:15">
      <c r="A29" s="9" t="str">
        <f t="shared" si="0"/>
        <v>労働慣行9時間外労働時間の推移</v>
      </c>
      <c r="B29" s="2" t="s">
        <v>65</v>
      </c>
      <c r="C29" s="2" t="s">
        <v>57</v>
      </c>
      <c r="D29" s="4">
        <v>9</v>
      </c>
      <c r="E29" s="2" t="s">
        <v>21</v>
      </c>
      <c r="F29" s="2" t="s">
        <v>74</v>
      </c>
      <c r="O29" s="2" t="s">
        <v>479</v>
      </c>
    </row>
    <row r="30" spans="1:15">
      <c r="A30" s="9" t="str">
        <f t="shared" si="0"/>
        <v>労働慣行10総合職キャリア採用比率(AGC)</v>
      </c>
      <c r="B30" s="2" t="s">
        <v>65</v>
      </c>
      <c r="C30" s="2" t="s">
        <v>57</v>
      </c>
      <c r="D30" s="2">
        <v>10</v>
      </c>
      <c r="E30" s="2" t="s">
        <v>7</v>
      </c>
      <c r="F30" s="2" t="s">
        <v>74</v>
      </c>
      <c r="O30" s="2" t="s">
        <v>391</v>
      </c>
    </row>
    <row r="31" spans="1:15">
      <c r="A31" s="9" t="str">
        <f t="shared" si="0"/>
        <v>労働慣行11総合職新入社員定着状況(AGC)</v>
      </c>
      <c r="B31" s="2" t="s">
        <v>65</v>
      </c>
      <c r="C31" s="2" t="s">
        <v>57</v>
      </c>
      <c r="D31" s="4">
        <v>11</v>
      </c>
      <c r="E31" s="2" t="s">
        <v>6</v>
      </c>
      <c r="F31" s="2" t="s">
        <v>74</v>
      </c>
      <c r="O31" s="2" t="s">
        <v>464</v>
      </c>
    </row>
    <row r="32" spans="1:15">
      <c r="A32" s="9" t="str">
        <f t="shared" si="0"/>
        <v>労働慣行12総合職の神速採用における外国籍採用実績</v>
      </c>
      <c r="B32" s="2" t="s">
        <v>65</v>
      </c>
      <c r="C32" s="2" t="s">
        <v>57</v>
      </c>
      <c r="D32" s="2">
        <v>12</v>
      </c>
      <c r="E32" s="2" t="s">
        <v>13</v>
      </c>
      <c r="F32" s="2" t="s">
        <v>74</v>
      </c>
      <c r="O32" s="2" t="s">
        <v>462</v>
      </c>
    </row>
    <row r="33" spans="1:15">
      <c r="A33" s="9" t="str">
        <f t="shared" si="0"/>
        <v>労働慣行13総合職の新卒採用における女性採用数</v>
      </c>
      <c r="B33" s="2" t="s">
        <v>65</v>
      </c>
      <c r="C33" s="2" t="s">
        <v>57</v>
      </c>
      <c r="D33" s="4">
        <v>13</v>
      </c>
      <c r="E33" s="2" t="s">
        <v>16</v>
      </c>
      <c r="F33" s="2" t="s">
        <v>74</v>
      </c>
      <c r="O33" s="2" t="s">
        <v>982</v>
      </c>
    </row>
    <row r="34" spans="1:15">
      <c r="A34" s="9" t="str">
        <f t="shared" si="0"/>
        <v>労働慣行14退職者数(AGC)</v>
      </c>
      <c r="B34" s="2" t="s">
        <v>65</v>
      </c>
      <c r="C34" s="2" t="s">
        <v>57</v>
      </c>
      <c r="D34" s="2">
        <v>14</v>
      </c>
      <c r="E34" s="2" t="s">
        <v>5</v>
      </c>
      <c r="F34" s="2" t="s">
        <v>74</v>
      </c>
      <c r="O34" s="2" t="s">
        <v>460</v>
      </c>
    </row>
    <row r="35" spans="1:15">
      <c r="A35" s="9" t="str">
        <f t="shared" si="0"/>
        <v>労働慣行15男女の賃金の差異に関する実績</v>
      </c>
      <c r="B35" s="2" t="s">
        <v>65</v>
      </c>
      <c r="C35" s="2" t="s">
        <v>57</v>
      </c>
      <c r="D35" s="4">
        <v>15</v>
      </c>
      <c r="E35" s="2" t="s">
        <v>17</v>
      </c>
      <c r="F35" s="2" t="s">
        <v>74</v>
      </c>
      <c r="O35" s="2" t="s">
        <v>983</v>
      </c>
    </row>
    <row r="36" spans="1:15">
      <c r="A36" s="9" t="str">
        <f t="shared" si="0"/>
        <v>労働慣行16地域別従業員数</v>
      </c>
      <c r="B36" s="2" t="s">
        <v>65</v>
      </c>
      <c r="C36" s="2" t="s">
        <v>57</v>
      </c>
      <c r="D36" s="2">
        <v>16</v>
      </c>
      <c r="E36" s="2" t="s">
        <v>2</v>
      </c>
      <c r="F36" s="2" t="s">
        <v>74</v>
      </c>
      <c r="O36" s="2" t="s">
        <v>387</v>
      </c>
    </row>
    <row r="37" spans="1:15">
      <c r="A37" s="9" t="str">
        <f t="shared" si="0"/>
        <v>労働慣行17年次有給休暇取得率の推移</v>
      </c>
      <c r="B37" s="2" t="s">
        <v>65</v>
      </c>
      <c r="C37" s="2" t="s">
        <v>57</v>
      </c>
      <c r="D37" s="4">
        <v>17</v>
      </c>
      <c r="E37" s="2" t="s">
        <v>20</v>
      </c>
      <c r="F37" s="2" t="s">
        <v>74</v>
      </c>
      <c r="O37" s="2" t="s">
        <v>986</v>
      </c>
    </row>
    <row r="38" spans="1:15">
      <c r="A38" s="9" t="str">
        <f t="shared" si="0"/>
        <v>労働慣行18役職者(係長以上)の女性比率の推移</v>
      </c>
      <c r="B38" s="2" t="s">
        <v>65</v>
      </c>
      <c r="C38" s="2" t="s">
        <v>57</v>
      </c>
      <c r="D38" s="2">
        <v>18</v>
      </c>
      <c r="E38" s="2" t="s">
        <v>15</v>
      </c>
      <c r="F38" s="2" t="s">
        <v>74</v>
      </c>
      <c r="O38" s="2" t="s">
        <v>443</v>
      </c>
    </row>
    <row r="39" spans="1:15">
      <c r="A39" s="9" t="str">
        <f t="shared" si="0"/>
        <v>労働慣行19労働組合データ</v>
      </c>
      <c r="B39" s="2" t="s">
        <v>65</v>
      </c>
      <c r="C39" s="2" t="s">
        <v>57</v>
      </c>
      <c r="D39" s="4">
        <v>19</v>
      </c>
      <c r="E39" s="2" t="s">
        <v>1</v>
      </c>
      <c r="F39" s="2" t="s">
        <v>74</v>
      </c>
      <c r="O39" s="2" t="s">
        <v>439</v>
      </c>
    </row>
    <row r="40" spans="1:15">
      <c r="A40" s="9" t="str">
        <f t="shared" si="0"/>
        <v>労働慣行20社員数グローバル(年別・男女別）</v>
      </c>
      <c r="B40" s="2" t="s">
        <v>65</v>
      </c>
      <c r="C40" s="2" t="s">
        <v>57</v>
      </c>
      <c r="D40" s="2">
        <v>20</v>
      </c>
      <c r="E40" s="2" t="s">
        <v>3</v>
      </c>
      <c r="F40" s="2" t="s">
        <v>74</v>
      </c>
      <c r="O40" s="2" t="s">
        <v>472</v>
      </c>
    </row>
    <row r="41" spans="1:15">
      <c r="A41" s="9" t="str">
        <f>CONCATENATE(C41,D41,E41)</f>
        <v>人権1通報窓口の相談件数(AGCグループ)</v>
      </c>
      <c r="B41" s="2" t="s">
        <v>65</v>
      </c>
      <c r="C41" s="2" t="s">
        <v>64</v>
      </c>
      <c r="D41" s="2">
        <v>1</v>
      </c>
      <c r="E41" s="2" t="s">
        <v>63</v>
      </c>
      <c r="F41" s="2" t="s">
        <v>77</v>
      </c>
      <c r="O41" s="2" t="s">
        <v>981</v>
      </c>
    </row>
    <row r="42" spans="1:15">
      <c r="A42" s="9" t="str">
        <f t="shared" si="0"/>
        <v>コーポレートガバナンス（CG)1全取締役会の取締役会への出席率</v>
      </c>
      <c r="B42" s="2" t="s">
        <v>67</v>
      </c>
      <c r="C42" s="2" t="s">
        <v>70</v>
      </c>
      <c r="D42" s="2">
        <v>1</v>
      </c>
      <c r="E42" s="2" t="s">
        <v>61</v>
      </c>
      <c r="F42" s="2" t="s">
        <v>78</v>
      </c>
    </row>
    <row r="43" spans="1:15">
      <c r="A43" s="9" t="str">
        <f t="shared" si="0"/>
        <v>コーポレートガバナンス（CG)2全監査役の取締役会への出席率</v>
      </c>
      <c r="B43" s="2" t="s">
        <v>67</v>
      </c>
      <c r="C43" s="2" t="s">
        <v>55</v>
      </c>
      <c r="D43" s="2">
        <v>2</v>
      </c>
      <c r="E43" s="2" t="s">
        <v>62</v>
      </c>
      <c r="F43" s="2" t="s">
        <v>78</v>
      </c>
    </row>
  </sheetData>
  <autoFilter ref="B1:K43" xr:uid="{9ADE5388-E23F-45A3-8A75-2E37403A5F32}"/>
  <sortState xmlns:xlrd2="http://schemas.microsoft.com/office/spreadsheetml/2017/richdata2" ref="O1:O332">
    <sortCondition ref="O1:O332"/>
  </sortState>
  <phoneticPr fontId="3"/>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環境</vt:lpstr>
      <vt:lpstr>環境　ISO14001取得拠点一覧</vt:lpstr>
      <vt:lpstr>社会</vt:lpstr>
      <vt:lpstr>ガバナンス</vt:lpstr>
      <vt:lpstr>Environment</vt:lpstr>
      <vt:lpstr>Environment_ISO14001</vt:lpstr>
      <vt:lpstr>Social</vt:lpstr>
      <vt:lpstr>Governance</vt:lpstr>
      <vt:lpstr>Master</vt:lpstr>
      <vt:lpstr>環境!Print_Area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 憶茹(huang yiru)/AGC/経企・サステナ</dc:creator>
  <cp:lastModifiedBy>黄 憶茹(huang yiru)/AGC/経企・サステナ</cp:lastModifiedBy>
  <cp:lastPrinted>2025-07-30T06:13:28Z</cp:lastPrinted>
  <dcterms:created xsi:type="dcterms:W3CDTF">2025-05-12T07:50:54Z</dcterms:created>
  <dcterms:modified xsi:type="dcterms:W3CDTF">2025-08-06T04:26:04Z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b500289-1a9c-442f-923d-4f95209608d2_Enabled">
    <vt:lpwstr>true</vt:lpwstr>
  </property>
  <property fmtid="{D5CDD505-2E9C-101B-9397-08002B2CF9AE}" pid="3" name="MSIP_Label_9b500289-1a9c-442f-923d-4f95209608d2_SetDate">
    <vt:lpwstr>2025-08-05T06:43:57Z</vt:lpwstr>
  </property>
  <property fmtid="{D5CDD505-2E9C-101B-9397-08002B2CF9AE}" pid="4" name="MSIP_Label_9b500289-1a9c-442f-923d-4f95209608d2_Method">
    <vt:lpwstr>Privileged</vt:lpwstr>
  </property>
  <property fmtid="{D5CDD505-2E9C-101B-9397-08002B2CF9AE}" pid="5" name="MSIP_Label_9b500289-1a9c-442f-923d-4f95209608d2_Name">
    <vt:lpwstr>GCEP2 - Others</vt:lpwstr>
  </property>
  <property fmtid="{D5CDD505-2E9C-101B-9397-08002B2CF9AE}" pid="6" name="MSIP_Label_9b500289-1a9c-442f-923d-4f95209608d2_SiteId">
    <vt:lpwstr>90c56ca2-d892-45ce-810d-6cf368facdb3</vt:lpwstr>
  </property>
  <property fmtid="{D5CDD505-2E9C-101B-9397-08002B2CF9AE}" pid="7" name="MSIP_Label_9b500289-1a9c-442f-923d-4f95209608d2_ActionId">
    <vt:lpwstr>697e315a-74e6-4c00-94fe-e997a98b3d8e</vt:lpwstr>
  </property>
  <property fmtid="{D5CDD505-2E9C-101B-9397-08002B2CF9AE}" pid="8" name="MSIP_Label_9b500289-1a9c-442f-923d-4f95209608d2_ContentBits">
    <vt:lpwstr>0</vt:lpwstr>
  </property>
</Properties>
</file>